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110" yWindow="-110" windowWidth="19420" windowHeight="11020"/>
  </bookViews>
  <sheets>
    <sheet name="Présentation feuille de calcul" sheetId="4" r:id="rId1"/>
    <sheet name="Calcul heures connexes 23-24" sheetId="1" r:id="rId2"/>
    <sheet name="Texte et conseils" sheetId="5" r:id="rId3"/>
  </sheets>
  <definedNames>
    <definedName name="rubriques">'Calcul heures connexes 23-24'!$L$11:$L$45</definedName>
    <definedName name="_xlnm.Print_Area" localSheetId="1">'Calcul heures connexes 23-24'!$A$1:$J$134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1" i="1" l="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c r="A67" i="1"/>
  <c r="J138" i="1"/>
  <c r="J139" i="1" s="1"/>
  <c r="I138" i="1"/>
  <c r="I139" i="1" l="1"/>
  <c r="I140" i="1" s="1"/>
  <c r="M4" i="1"/>
  <c r="C9" i="1"/>
  <c r="I137" i="1" l="1"/>
  <c r="I9" i="1"/>
  <c r="J137" i="1" l="1"/>
  <c r="E9" i="1" s="1"/>
</calcChain>
</file>

<file path=xl/comments1.xml><?xml version="1.0" encoding="utf-8"?>
<comments xmlns="http://schemas.openxmlformats.org/spreadsheetml/2006/main">
  <authors>
    <author>christophe domenge</author>
  </authors>
  <commentList>
    <comment ref="C7" authorId="0">
      <text>
        <r>
          <rPr>
            <b/>
            <sz val="14"/>
            <color indexed="81"/>
            <rFont val="Tahoma"/>
            <family val="2"/>
          </rPr>
          <t>Snalc Grenoble</t>
        </r>
        <r>
          <rPr>
            <sz val="9"/>
            <color indexed="81"/>
            <rFont val="Tahoma"/>
            <family val="2"/>
          </rPr>
          <t xml:space="preserve">
La quotité entre 50% et 100%</t>
        </r>
      </text>
    </comment>
    <comment ref="I9" authorId="0">
      <text>
        <r>
          <rPr>
            <b/>
            <sz val="24"/>
            <color indexed="12"/>
            <rFont val="Tahoma"/>
            <family val="2"/>
          </rPr>
          <t xml:space="preserve">                        Snalc</t>
        </r>
        <r>
          <rPr>
            <b/>
            <sz val="9"/>
            <color indexed="81"/>
            <rFont val="Tahoma"/>
            <family val="2"/>
          </rPr>
          <t xml:space="preserve"> 
</t>
        </r>
        <r>
          <rPr>
            <b/>
            <sz val="11"/>
            <color indexed="55"/>
            <rFont val="Tahoma"/>
            <family val="2"/>
          </rPr>
          <t>Sur fond blanc : il vous reste plus de 20% de vos heures connexes à faire.</t>
        </r>
        <r>
          <rPr>
            <sz val="9"/>
            <color indexed="81"/>
            <rFont val="Tahoma"/>
            <family val="2"/>
          </rPr>
          <t xml:space="preserve">
</t>
        </r>
        <r>
          <rPr>
            <b/>
            <sz val="11"/>
            <color indexed="53"/>
            <rFont val="Tahoma"/>
            <family val="2"/>
          </rPr>
          <t xml:space="preserve">Sur fond orange : il vous reste moins de 20% de vos heures connexes à faire.
</t>
        </r>
        <r>
          <rPr>
            <b/>
            <sz val="11"/>
            <color indexed="11"/>
            <rFont val="Tahoma"/>
            <family val="2"/>
          </rPr>
          <t xml:space="preserve">Sur fond vert : vous avez fait toutes vos heures connexes.
</t>
        </r>
        <r>
          <rPr>
            <b/>
            <sz val="11"/>
            <color indexed="10"/>
            <rFont val="Tahoma"/>
            <family val="2"/>
          </rPr>
          <t>Sur fond rouge : vous avez dépassé vos heures connexes dues.</t>
        </r>
      </text>
    </comment>
    <comment ref="F18" authorId="0">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List>
</comments>
</file>

<file path=xl/sharedStrings.xml><?xml version="1.0" encoding="utf-8"?>
<sst xmlns="http://schemas.openxmlformats.org/spreadsheetml/2006/main" count="149" uniqueCount="144">
  <si>
    <t>Quotité travaillée :</t>
  </si>
  <si>
    <t>Lieu</t>
  </si>
  <si>
    <t>Date</t>
  </si>
  <si>
    <t>Nous contacter et adhérer</t>
  </si>
  <si>
    <t xml:space="preserve">Mail Snalc National : </t>
  </si>
  <si>
    <t xml:space="preserve">Les tarifs : </t>
  </si>
  <si>
    <t xml:space="preserve">Adhérer : </t>
  </si>
  <si>
    <t xml:space="preserve">Mail Snalc Académique : </t>
  </si>
  <si>
    <t>https://snalc.fr/adherer-choix-du-mode-de-paiement/</t>
  </si>
  <si>
    <t>En bas de cette feuille, vous 
trouverez plusieurs onglets</t>
  </si>
  <si>
    <t>1 : Compléter l'entête du document</t>
  </si>
  <si>
    <t>Le SNALC vous aide à comptabiliser vos heures connexes</t>
  </si>
  <si>
    <t>Répartition des heures connexes sur l’année 2023 / 2024</t>
  </si>
  <si>
    <t>Le détails des heures connexes</t>
  </si>
  <si>
    <t>Durée en
 heures</t>
  </si>
  <si>
    <t>Durée en 
minutes</t>
  </si>
  <si>
    <t xml:space="preserve">Prénom : </t>
  </si>
  <si>
    <t xml:space="preserve">Nombre de semaines (entre 41 et 45) : </t>
  </si>
  <si>
    <t xml:space="preserve">PIAL : </t>
  </si>
  <si>
    <t xml:space="preserve">Tps hebdomadaire d'accompagnement : </t>
  </si>
  <si>
    <t xml:space="preserve">Soit : </t>
  </si>
  <si>
    <t>Total des heures connexes faites :</t>
  </si>
  <si>
    <t>aesh-avs@snalc.fr</t>
  </si>
  <si>
    <t xml:space="preserve">Académie : </t>
  </si>
  <si>
    <t>aix-marseille@snalc.fr</t>
  </si>
  <si>
    <t>amiens@snalc.fr</t>
  </si>
  <si>
    <t>besancon@snalc.fr</t>
  </si>
  <si>
    <t>bordeaux@snalc.fr</t>
  </si>
  <si>
    <t>clermont@snalc.fr</t>
  </si>
  <si>
    <t>corse@snalc.fr</t>
  </si>
  <si>
    <t>creteil@snalc.fr</t>
  </si>
  <si>
    <t>dijon@snalc.fr</t>
  </si>
  <si>
    <t>detom@snalc.fr</t>
  </si>
  <si>
    <t>lareunion-mayotte@snalc.fr</t>
  </si>
  <si>
    <t>lille@snalc.fr</t>
  </si>
  <si>
    <t>limoges@snalc.fr</t>
  </si>
  <si>
    <t>lyon@snalc.fr</t>
  </si>
  <si>
    <t>montpellier@snalc.fr</t>
  </si>
  <si>
    <t>nancy-metz@snalc.fr</t>
  </si>
  <si>
    <t>nantes@snalc.fr</t>
  </si>
  <si>
    <t>nice@snalc.fr</t>
  </si>
  <si>
    <t>orleans-tours@snalc.fr</t>
  </si>
  <si>
    <t>paris@snalc.fr</t>
  </si>
  <si>
    <t>poitiers@snalc.fr</t>
  </si>
  <si>
    <t>reims@snalc.fr</t>
  </si>
  <si>
    <t>rennes@snalc.fr</t>
  </si>
  <si>
    <t>strasbourg@snalc.fr</t>
  </si>
  <si>
    <t>toulouse@snalc.fr</t>
  </si>
  <si>
    <t>versailles@snalc.fr</t>
  </si>
  <si>
    <t>Aix-Marseille</t>
  </si>
  <si>
    <t>Amiens</t>
  </si>
  <si>
    <t>Besançon</t>
  </si>
  <si>
    <t>Bordeaux</t>
  </si>
  <si>
    <t>Clermont-Ferrand</t>
  </si>
  <si>
    <t>Corse</t>
  </si>
  <si>
    <t>Créteil</t>
  </si>
  <si>
    <t>Dijon</t>
  </si>
  <si>
    <t>Etranger Outre-Mer</t>
  </si>
  <si>
    <t>La Réunion Mayotte</t>
  </si>
  <si>
    <t>Grenoble</t>
  </si>
  <si>
    <t>Lille</t>
  </si>
  <si>
    <t>Limoges</t>
  </si>
  <si>
    <t>Lyon</t>
  </si>
  <si>
    <t>Montpellier</t>
  </si>
  <si>
    <t>Nancy-Metz</t>
  </si>
  <si>
    <t>Nantes</t>
  </si>
  <si>
    <t>Nice</t>
  </si>
  <si>
    <t>Orléans-Tours</t>
  </si>
  <si>
    <t>Paris</t>
  </si>
  <si>
    <t>Poitiers</t>
  </si>
  <si>
    <t>Reims</t>
  </si>
  <si>
    <t>Rennes</t>
  </si>
  <si>
    <t>Strasbourg</t>
  </si>
  <si>
    <t>Toulouse</t>
  </si>
  <si>
    <t>Versailles</t>
  </si>
  <si>
    <t>à faire</t>
  </si>
  <si>
    <t>faites</t>
  </si>
  <si>
    <t>aesh@snalcgrenoble.fr</t>
  </si>
  <si>
    <t xml:space="preserve">Nom : </t>
  </si>
  <si>
    <t>Compléter la feuille de suivi des heures connexes 2023-2024</t>
  </si>
  <si>
    <t>Syndicat national des lycées, collèges, écoles et du supérieur</t>
  </si>
  <si>
    <t>Heures sup’ déguisées ou heures connexes</t>
  </si>
  <si>
    <t>Rédigé par Sylvie MORANTE CAZAUX, secteur national AESH</t>
  </si>
  <si>
    <t>Les heures connexes des AESH, en vigueur depuis la rentrée 2019 sont régulièrement utilisées à mauvais escient : sorties scolaires, travail administratif, stage de réussite, kermesse… Pour tout savoir sur ces heures et ne plus vous faire avoir, lisez notre article.</t>
  </si>
  <si>
    <t>La circulaire « Cadre de gestion des personnels AESH » a instauré en juin 2019 le principe des heures connexes.</t>
  </si>
  <si>
    <t>Ces fameuses heures, particulièrement importantes pour les AESH, sont mal connues et rarement utilisées à bon escient. Le SNALC décrypte pour vous leur cadre d’application.</t>
  </si>
  <si>
    <t>Comment sont calculées les heures connexes ?</t>
  </si>
  <si>
    <t>Malgré la possibilité d’aller jusqu’à 45 semaines, les contrats de travail des AESH sont rédigés sur une base de 41 semaines. Or, l’année scolaire ne compte que 36 semaines de classe. Les 5 semaines rémunérées en sus sont dues par les AESH sous la forme d’heures connexes. Elles permettent de tenir compte des missions que l’AESH effectue en lien avec l’exercice de ses fonctions en dehors du temps scolaire.</t>
  </si>
  <si>
    <t>Ces heures connexes n’ont pas vocation à être lissées sur l’année.</t>
  </si>
  <si>
    <t>En fonction de votre quotité horaire, vous n’aurez pas le même nombre d’heures connexes à effectuer sur l’année.</t>
  </si>
  <si>
    <t>Ainsi, pour un 62% (24 heures d’accompagnement par semaine), vous devez faire 120 heures connexes par année scolaire (24 X 5).</t>
  </si>
  <si>
    <t>Pour un 50% (19.5 heures d’accompagnement par semaine), vous devez faire 97.5 heures connexes par année scolaire (19.5 X 5).</t>
  </si>
  <si>
    <t>À quoi peuvent servir les heures connexes ?</t>
  </si>
  <si>
    <t>Les heures connexes sont toutes les heures de travail effectuées hors présence des élèves.</t>
  </si>
  <si>
    <t>Elles permettent de couvrir les activités complémentaires et connexes à l’accompagnement des élèves en situation de handicap.</t>
  </si>
  <si>
    <t>Elles peuvent servir à :</t>
  </si>
  <si>
    <t>Pourquoi est-il nécessaire de comptabiliser les heures connexes ?</t>
  </si>
  <si>
    <t>Les réunions (réunions des équipes pédagogiques, ESS, conseils de classe, journée de pré-rentrée…), les temps de concertation et d’échanges avec les enseignants, CPE, conseillers d’orientation… (souvent « informels » sur le temps de la pause méridienne, de la récréation ou de l’intercours), les temps de préparation pour les élèves accompagnés, les temps d’évaluation d’école ou d’établissement, les recherches sur les différents handicaps, la mise à jour des cours durant les absences des élèves, les démarches administratives (obtention des codes parking ou/et photocopie, de la carte cantine, lecture du règlement intérieur, du projet d’établissement, du projet d’école…), la prise de connaissance des documents utiles à l’accompagnement (PPS, GEVASCO…), les temps de saisie des frais de déplacement sur CHORUS ou sous une autre forme … font partie des heures connexes et peuvent très vite être multipliés.</t>
  </si>
  <si>
    <t>Il est donc important que vous teniez le compte au quotidien des heures connexes effectuées afin que vous ne dépassiez par votre quota annuel.</t>
  </si>
  <si>
    <t>À quoi ne peuvent-elles pas servir ?</t>
  </si>
  <si>
    <t>Ainsi, les sorties scolaires avec nuitées, les journées École ouverte, les stages de réussite, les kermesses et autres lotos ne peuvent pas vous être imposés sous prétexte des heures connexes. La participation à ces manifestations se fait uniquement sur la base du volontariat.</t>
  </si>
  <si>
    <t>On ne peut pas non plus vous demander d’effectuer du travail administratif sur votre quota d’heures connexes.</t>
  </si>
  <si>
    <t>Le cas des sorties scolaires avec heures supplémentaires sur temps scolaire</t>
  </si>
  <si>
    <t>Il n’est pas rare qu’on demande aux AESH de faire des heures d’accompagne­ment supplémentaires, notamment dans le cadre de sorties scolaires, sous couvert des heures connexes. On a même vu fleu­rir localement cette disposition sur certains contrats !</t>
  </si>
  <si>
    <t>Il a été demandé au service académique de l’école inclusive de se rapprocher des quatre services départementaux de l’école inclusive afin qu’une clarification soit effectuée auprès des pilotes et coordonnateurs de PIAL. »</t>
  </si>
  <si>
    <t>Cette réponse officielle vient conforter la position du SNALC sur le sujet. Si l’on vous demande de faire des heures sup­plémentaires pour accompagner une sor­tie, sans récupération et sous couvert des heures connexes, faites valoir vos droits.</t>
  </si>
  <si>
    <t>Les AESH sont des professionnels de l’accompagnement et ne sont pas corvéables à merci. Si vous subissez des pressions pour réaliser indûment des heures connexes, n’hésitez pas à solliciter l’équipe du SNALC de votre secteur qui pourra vous accompagner dans vos démarches.</t>
  </si>
  <si>
    <r>
      <t> </t>
    </r>
    <r>
      <rPr>
        <sz val="16"/>
        <color rgb="FF333333"/>
        <rFont val="Arial"/>
        <family val="2"/>
      </rPr>
      <t>Les heures connexes peuvent assez facilement être dépassées, notamment si vous participez en début de carrière aux 60 heures de formation obligatoires, si vous participez à la journée de pré-rentrée ou encore si vous accompagnez plusieurs élèves.</t>
    </r>
  </si>
  <si>
    <r>
      <t> </t>
    </r>
    <r>
      <rPr>
        <sz val="16"/>
        <color rgb="FF333333"/>
        <rFont val="Arial"/>
        <family val="2"/>
      </rPr>
      <t>Les heures connexes existent depuis peu de temps. Les enseignants, directeurs, chefs d’établissement et supérieurs hiérarchiques ne sont pas forcément formés aux droits et devoirs des AESH. Il peut donc arriver que les AESH soient face à des demandes qui ne sont pas dans le cadre des textes officiels.</t>
    </r>
  </si>
  <si>
    <r>
      <t>Le rectorat de Clermont-Ferrand, interrogé sur le sujet a répondu que les </t>
    </r>
    <r>
      <rPr>
        <i/>
        <sz val="16"/>
        <color rgb="FF333333"/>
        <rFont val="Arial"/>
        <family val="2"/>
      </rPr>
      <t>« activités connexes ou com­plémentaires sont réalisées hors accompagnement de l’élève. Par conséquent, un accompagnement effectué sur le temps scolaire à l’occasion d’une sortie pédagogique par exemple, n’est pas apprécié comme une activité connexe mais bien comme du temps réel d’accompagnement.</t>
    </r>
  </si>
  <si>
    <r>
      <t xml:space="preserve">           </t>
    </r>
    <r>
      <rPr>
        <sz val="16"/>
        <color rgb="FF333333"/>
        <rFont val="Symbol"/>
        <family val="1"/>
        <charset val="2"/>
      </rPr>
      <t xml:space="preserve">· </t>
    </r>
    <r>
      <rPr>
        <sz val="16"/>
        <color rgb="FF333333"/>
        <rFont val="Arial"/>
        <family val="2"/>
      </rPr>
      <t>la préparation des séances ;</t>
    </r>
  </si>
  <si>
    <r>
      <t xml:space="preserve">           </t>
    </r>
    <r>
      <rPr>
        <sz val="16"/>
        <color rgb="FF333333"/>
        <rFont val="Symbol"/>
        <family val="1"/>
        <charset val="2"/>
      </rPr>
      <t>·</t>
    </r>
    <r>
      <rPr>
        <sz val="16"/>
        <color rgb="FF333333"/>
        <rFont val="Arial"/>
        <family val="2"/>
      </rPr>
      <t xml:space="preserve"> la participation à des actions de formation en dehors du temps d’accompagnement ;</t>
    </r>
  </si>
  <si>
    <r>
      <t xml:space="preserve">           </t>
    </r>
    <r>
      <rPr>
        <sz val="16"/>
        <color rgb="FF333333"/>
        <rFont val="Symbol"/>
        <family val="1"/>
        <charset val="2"/>
      </rPr>
      <t>·</t>
    </r>
    <r>
      <rPr>
        <sz val="16"/>
        <color rgb="FF333333"/>
        <rFont val="Arial"/>
        <family val="2"/>
      </rPr>
      <t xml:space="preserve"> l’information sur le handicap notamment par la plateforme Cap École inclusive ;</t>
    </r>
  </si>
  <si>
    <r>
      <t xml:space="preserve">           </t>
    </r>
    <r>
      <rPr>
        <sz val="16"/>
        <color rgb="FF333333"/>
        <rFont val="Symbol"/>
        <family val="1"/>
        <charset val="2"/>
      </rPr>
      <t>·</t>
    </r>
    <r>
      <rPr>
        <sz val="16"/>
        <color rgb="FF333333"/>
        <rFont val="Arial"/>
        <family val="2"/>
      </rPr>
      <t xml:space="preserve"> la participation à des temps de réunion avec l’équipe éducative.</t>
    </r>
  </si>
  <si>
    <r>
      <t xml:space="preserve">Adhésion à vie : vous ne payez qu'une fois, </t>
    </r>
    <r>
      <rPr>
        <b/>
        <sz val="18"/>
        <color rgb="FFFF0000"/>
        <rFont val="Calibri"/>
        <family val="2"/>
        <scheme val="minor"/>
      </rPr>
      <t>30€</t>
    </r>
  </si>
  <si>
    <t>Total des heures connexes à faire :</t>
  </si>
  <si>
    <t>Adaptation de supports ou de matériel</t>
  </si>
  <si>
    <t>Création d'outils</t>
  </si>
  <si>
    <t>Formation en dehors du temps d’accompagnement </t>
  </si>
  <si>
    <t>Plateforme Cap École inclusive</t>
  </si>
  <si>
    <t>Lecture</t>
  </si>
  <si>
    <t>MOOC</t>
  </si>
  <si>
    <t>Auto-formation en ligne</t>
  </si>
  <si>
    <t>Rencontre AESH/enseignant/famille/élève</t>
  </si>
  <si>
    <t>Equipe de suivi de scolarisation</t>
  </si>
  <si>
    <t>Conseil de classe</t>
  </si>
  <si>
    <t>Concertation et échange avec les enseignants/CPE/conseillers d'orientation</t>
  </si>
  <si>
    <t>Rencontre du médecin scolaire si PAI</t>
  </si>
  <si>
    <t>Consultation PPS</t>
  </si>
  <si>
    <t>Consultation Gevasco</t>
  </si>
  <si>
    <t>Consultation PAI</t>
  </si>
  <si>
    <t>Evaluation d'école</t>
  </si>
  <si>
    <t>Evaluation d'établissement</t>
  </si>
  <si>
    <t>Journée de pré-rentrée</t>
  </si>
  <si>
    <t>- Temps d'échange informel avec l'équipe pédagogique pour suivi et coordination de l'accompagnement</t>
  </si>
  <si>
    <t xml:space="preserve">                    - Information sur le handicap :</t>
  </si>
  <si>
    <t xml:space="preserve">                    - Actions de formation proposées par l'Education nationale :</t>
  </si>
  <si>
    <t xml:space="preserve">                    - Préparation des séances d'accompagnement :</t>
  </si>
  <si>
    <t xml:space="preserve">                    - Réunion avec l’équipe éducative :</t>
  </si>
  <si>
    <t xml:space="preserve">                    - Actions en lien avec l'accompagnement des ESH :</t>
  </si>
  <si>
    <t>L'essentiel : ne pas dépasser les heures connexes qui sont dues</t>
  </si>
  <si>
    <t>2 : Remarque : Code couleur des heures connexes faites</t>
  </si>
  <si>
    <t>3 : Imprimer la feuille de calcul (sur feuille ou en PDF)</t>
  </si>
  <si>
    <r>
      <t xml:space="preserve">Cet outil du </t>
    </r>
    <r>
      <rPr>
        <b/>
        <sz val="40"/>
        <color rgb="FF0070C0"/>
        <rFont val="Arial"/>
        <family val="2"/>
      </rPr>
      <t>SNALC</t>
    </r>
    <r>
      <rPr>
        <b/>
        <sz val="36"/>
        <color rgb="FF000000"/>
        <rFont val="Arial"/>
        <family val="2"/>
      </rPr>
      <t xml:space="preserve"> vous permet de comptabiliser vos heures connexes dans un tableau. 
L'essentiel : ne pas dépasser les heures connexes qui sont dues.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</si>
</sst>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quot; h&quot;"/>
    <numFmt numFmtId="165" formatCode="&quot;APC &quot;0.0#&quot; heures&quot;"/>
    <numFmt numFmtId="166" formatCode="[&lt;2]0&quot; heure&quot;;0&quot; heures&quot;"/>
    <numFmt numFmtId="167" formatCode="[&lt;2]0&quot; minute&quot;;0&quot; minutes&quot;"/>
    <numFmt numFmtId="168" formatCode="[&lt;2]0&quot; semaine&quot;;0&quot; semaines&quot;"/>
  </numFmts>
  <fonts count="61" x14ac:knownFonts="1">
    <font>
      <sz val="14"/>
      <color theme="1"/>
      <name val="Calibri"/>
      <family val="2"/>
      <scheme val="minor"/>
    </font>
    <font>
      <sz val="16"/>
      <color theme="1"/>
      <name val="Calibri"/>
      <family val="2"/>
      <scheme val="minor"/>
    </font>
    <font>
      <b/>
      <sz val="14"/>
      <color theme="1"/>
      <name val="Calibri"/>
      <family val="2"/>
      <scheme val="minor"/>
    </font>
    <font>
      <b/>
      <sz val="24"/>
      <name val="Calibri"/>
      <family val="2"/>
      <scheme val="minor"/>
    </font>
    <font>
      <b/>
      <i/>
      <sz val="16"/>
      <color rgb="FF0070C0"/>
      <name val="Calibri"/>
      <family val="2"/>
      <scheme val="minor"/>
    </font>
    <font>
      <b/>
      <sz val="13"/>
      <color rgb="FFFF0000"/>
      <name val="Calibri"/>
      <family val="2"/>
      <scheme val="minor"/>
    </font>
    <font>
      <b/>
      <sz val="14"/>
      <color rgb="FF0070C0"/>
      <name val="Arial"/>
      <family val="2"/>
    </font>
    <font>
      <sz val="11"/>
      <color rgb="FF000000"/>
      <name val="Arial"/>
      <family val="2"/>
    </font>
    <font>
      <b/>
      <sz val="18"/>
      <color theme="5"/>
      <name val="Calibri"/>
      <family val="2"/>
      <scheme val="minor"/>
    </font>
    <font>
      <b/>
      <sz val="26"/>
      <color theme="0"/>
      <name val="Calibri"/>
      <family val="2"/>
      <scheme val="minor"/>
    </font>
    <font>
      <sz val="9"/>
      <color indexed="81"/>
      <name val="Tahoma"/>
      <family val="2"/>
    </font>
    <font>
      <b/>
      <sz val="9"/>
      <color indexed="81"/>
      <name val="Tahoma"/>
      <family val="2"/>
    </font>
    <font>
      <b/>
      <sz val="14"/>
      <color indexed="81"/>
      <name val="Tahoma"/>
      <family val="2"/>
    </font>
    <font>
      <u/>
      <sz val="14"/>
      <color theme="10"/>
      <name val="Calibri"/>
      <family val="2"/>
      <scheme val="minor"/>
    </font>
    <font>
      <b/>
      <i/>
      <sz val="45"/>
      <name val="Calibri"/>
      <family val="2"/>
      <scheme val="minor"/>
    </font>
    <font>
      <b/>
      <sz val="36"/>
      <color rgb="FF000000"/>
      <name val="Arial"/>
      <family val="2"/>
    </font>
    <font>
      <b/>
      <sz val="24"/>
      <color rgb="FFFF0000"/>
      <name val="Calibri"/>
      <family val="2"/>
      <scheme val="minor"/>
    </font>
    <font>
      <b/>
      <sz val="36"/>
      <color theme="4"/>
      <name val="Calibri"/>
      <family val="2"/>
      <scheme val="minor"/>
    </font>
    <font>
      <b/>
      <sz val="16"/>
      <color theme="1"/>
      <name val="Calibri"/>
      <family val="2"/>
      <scheme val="minor"/>
    </font>
    <font>
      <b/>
      <sz val="16"/>
      <color theme="4"/>
      <name val="Calibri"/>
      <family val="2"/>
      <scheme val="minor"/>
    </font>
    <font>
      <sz val="18"/>
      <color theme="1"/>
      <name val="Calibri"/>
      <family val="2"/>
      <scheme val="minor"/>
    </font>
    <font>
      <b/>
      <sz val="20"/>
      <color theme="1"/>
      <name val="Calibri"/>
      <family val="2"/>
      <scheme val="minor"/>
    </font>
    <font>
      <b/>
      <sz val="18"/>
      <color theme="1"/>
      <name val="Calibri"/>
      <family val="2"/>
      <scheme val="minor"/>
    </font>
    <font>
      <sz val="14"/>
      <color theme="0"/>
      <name val="Calibri"/>
      <family val="2"/>
      <scheme val="minor"/>
    </font>
    <font>
      <b/>
      <sz val="10"/>
      <color theme="0"/>
      <name val="Arial"/>
      <family val="2"/>
    </font>
    <font>
      <sz val="10"/>
      <color theme="0"/>
      <name val="Arial"/>
      <family val="2"/>
    </font>
    <font>
      <sz val="11"/>
      <color theme="0"/>
      <name val="Calibri"/>
      <family val="2"/>
      <scheme val="minor"/>
    </font>
    <font>
      <b/>
      <sz val="22"/>
      <color theme="1"/>
      <name val="Calibri"/>
      <family val="2"/>
      <scheme val="minor"/>
    </font>
    <font>
      <sz val="14"/>
      <color rgb="FFFF0000"/>
      <name val="Calibri"/>
      <family val="2"/>
      <scheme val="minor"/>
    </font>
    <font>
      <b/>
      <sz val="12"/>
      <color theme="4"/>
      <name val="Calibri"/>
      <family val="2"/>
      <scheme val="minor"/>
    </font>
    <font>
      <b/>
      <sz val="20"/>
      <name val="Calibri"/>
      <family val="2"/>
      <scheme val="minor"/>
    </font>
    <font>
      <b/>
      <sz val="28"/>
      <color theme="0"/>
      <name val="Calibri"/>
      <family val="2"/>
      <scheme val="minor"/>
    </font>
    <font>
      <b/>
      <sz val="16"/>
      <color theme="1"/>
      <name val="Arial"/>
      <family val="2"/>
    </font>
    <font>
      <b/>
      <sz val="14"/>
      <color theme="1"/>
      <name val="Arial"/>
      <family val="2"/>
    </font>
    <font>
      <u/>
      <sz val="14"/>
      <color theme="0"/>
      <name val="Calibri"/>
      <family val="2"/>
      <scheme val="minor"/>
    </font>
    <font>
      <b/>
      <sz val="18"/>
      <name val="Calibri"/>
      <family val="2"/>
      <scheme val="minor"/>
    </font>
    <font>
      <i/>
      <sz val="16"/>
      <color rgb="FF333333"/>
      <name val="Arial"/>
      <family val="2"/>
    </font>
    <font>
      <b/>
      <sz val="26"/>
      <color theme="4"/>
      <name val="Arial"/>
      <family val="2"/>
    </font>
    <font>
      <b/>
      <sz val="14"/>
      <color rgb="FF54595F"/>
      <name val="Arial"/>
      <family val="2"/>
    </font>
    <font>
      <b/>
      <sz val="14"/>
      <color rgb="FF333333"/>
      <name val="Segoe UI"/>
      <family val="2"/>
    </font>
    <font>
      <sz val="16"/>
      <color rgb="FF333333"/>
      <name val="Arial"/>
      <family val="2"/>
    </font>
    <font>
      <u/>
      <sz val="16"/>
      <color theme="10"/>
      <name val="Calibri"/>
      <family val="2"/>
      <scheme val="minor"/>
    </font>
    <font>
      <b/>
      <sz val="16"/>
      <color rgb="FF333333"/>
      <name val="Arial"/>
      <family val="2"/>
    </font>
    <font>
      <b/>
      <sz val="20"/>
      <color rgb="FFFF6600"/>
      <name val="Arial"/>
      <family val="2"/>
    </font>
    <font>
      <sz val="16"/>
      <color rgb="FF333333"/>
      <name val="Symbol"/>
      <family val="1"/>
      <charset val="2"/>
    </font>
    <font>
      <b/>
      <sz val="18"/>
      <color rgb="FF0070C0"/>
      <name val="Calibri"/>
      <family val="2"/>
      <scheme val="minor"/>
    </font>
    <font>
      <b/>
      <sz val="18"/>
      <color rgb="FFFF0000"/>
      <name val="Calibri"/>
      <family val="2"/>
      <scheme val="minor"/>
    </font>
    <font>
      <b/>
      <sz val="12"/>
      <color rgb="FFFF0000"/>
      <name val="Arial"/>
      <family val="2"/>
    </font>
    <font>
      <sz val="12"/>
      <color rgb="FF000000"/>
      <name val="Arial"/>
      <family val="2"/>
    </font>
    <font>
      <sz val="14"/>
      <color theme="1"/>
      <name val="Arial"/>
      <family val="2"/>
    </font>
    <font>
      <b/>
      <sz val="14"/>
      <color theme="4"/>
      <name val="Arial"/>
      <family val="2"/>
    </font>
    <font>
      <b/>
      <sz val="14"/>
      <color rgb="FFFF0000"/>
      <name val="Arial"/>
      <family val="2"/>
    </font>
    <font>
      <b/>
      <i/>
      <sz val="36"/>
      <color theme="5"/>
      <name val="Arial"/>
      <family val="2"/>
    </font>
    <font>
      <b/>
      <sz val="11"/>
      <color indexed="53"/>
      <name val="Tahoma"/>
      <family val="2"/>
    </font>
    <font>
      <b/>
      <sz val="11"/>
      <color indexed="11"/>
      <name val="Tahoma"/>
      <family val="2"/>
    </font>
    <font>
      <b/>
      <sz val="11"/>
      <color indexed="10"/>
      <name val="Tahoma"/>
      <family val="2"/>
    </font>
    <font>
      <b/>
      <sz val="11"/>
      <color indexed="55"/>
      <name val="Tahoma"/>
      <family val="2"/>
    </font>
    <font>
      <b/>
      <sz val="24"/>
      <color indexed="12"/>
      <name val="Tahoma"/>
      <family val="2"/>
    </font>
    <font>
      <b/>
      <sz val="40"/>
      <color rgb="FF0070C0"/>
      <name val="Arial"/>
      <family val="2"/>
    </font>
    <font>
      <b/>
      <i/>
      <sz val="29"/>
      <color rgb="FF0070C0"/>
      <name val="Calibri"/>
      <family val="2"/>
      <scheme val="minor"/>
    </font>
    <font>
      <b/>
      <sz val="24"/>
      <color theme="5"/>
      <name val="Calibri"/>
      <family val="2"/>
      <scheme val="minor"/>
    </font>
  </fonts>
  <fills count="10">
    <fill>
      <patternFill patternType="none"/>
    </fill>
    <fill>
      <patternFill patternType="gray125"/>
    </fill>
    <fill>
      <patternFill patternType="solid">
        <fgColor theme="4" tint="0.79998168889431442"/>
        <bgColor indexed="64"/>
      </patternFill>
    </fill>
    <fill>
      <patternFill patternType="solid">
        <fgColor theme="4"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EB"/>
        <bgColor indexed="64"/>
      </patternFill>
    </fill>
    <fill>
      <patternFill patternType="solid">
        <fgColor rgb="FFFFFF00"/>
        <bgColor indexed="64"/>
      </patternFill>
    </fill>
  </fills>
  <borders count="16">
    <border>
      <left/>
      <right/>
      <top/>
      <bottom/>
      <diagonal/>
    </border>
    <border>
      <left style="medium">
        <color auto="1"/>
      </left>
      <right style="medium">
        <color auto="1"/>
      </right>
      <top style="medium">
        <color auto="1"/>
      </top>
      <bottom style="medium">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style="medium">
        <color auto="1"/>
      </top>
      <bottom style="medium">
        <color auto="1"/>
      </bottom>
      <diagonal/>
    </border>
    <border>
      <left style="medium">
        <color auto="1"/>
      </left>
      <right/>
      <top style="medium">
        <color auto="1"/>
      </top>
      <bottom style="thick">
        <color auto="1"/>
      </bottom>
      <diagonal/>
    </border>
    <border>
      <left/>
      <right/>
      <top style="medium">
        <color auto="1"/>
      </top>
      <bottom style="thick">
        <color auto="1"/>
      </bottom>
      <diagonal/>
    </border>
    <border>
      <left style="thin">
        <color indexed="64"/>
      </left>
      <right style="thin">
        <color indexed="64"/>
      </right>
      <top style="thin">
        <color indexed="64"/>
      </top>
      <bottom style="thin">
        <color indexed="64"/>
      </bottom>
      <diagonal/>
    </border>
    <border>
      <left/>
      <right/>
      <top style="thick">
        <color auto="1"/>
      </top>
      <bottom/>
      <diagonal/>
    </border>
  </borders>
  <cellStyleXfs count="2">
    <xf numFmtId="0" fontId="0" fillId="0" borderId="0"/>
    <xf numFmtId="0" fontId="13" fillId="0" borderId="0" applyNumberFormat="0" applyFill="0" applyBorder="0" applyAlignment="0" applyProtection="0"/>
  </cellStyleXfs>
  <cellXfs count="103">
    <xf numFmtId="0" fontId="0" fillId="0" borderId="0" xfId="0"/>
    <xf numFmtId="0" fontId="0" fillId="0" borderId="0" xfId="0" applyProtection="1">
      <protection hidden="1"/>
    </xf>
    <xf numFmtId="0" fontId="4" fillId="0" borderId="0" xfId="0" applyFont="1" applyProtection="1">
      <protection hidden="1"/>
    </xf>
    <xf numFmtId="0" fontId="2" fillId="0" borderId="0" xfId="0" applyFont="1" applyAlignment="1" applyProtection="1">
      <alignment horizontal="right" vertical="center"/>
      <protection hidden="1"/>
    </xf>
    <xf numFmtId="0" fontId="16" fillId="0" borderId="0" xfId="0" applyFont="1" applyProtection="1">
      <protection hidden="1"/>
    </xf>
    <xf numFmtId="0" fontId="6" fillId="0" borderId="0" xfId="0" applyFont="1" applyProtection="1">
      <protection hidden="1"/>
    </xf>
    <xf numFmtId="0" fontId="0" fillId="0" borderId="0" xfId="0" applyAlignment="1" applyProtection="1">
      <alignment horizontal="center" vertical="center"/>
      <protection hidden="1"/>
    </xf>
    <xf numFmtId="164" fontId="21" fillId="0" borderId="12" xfId="0" applyNumberFormat="1" applyFont="1" applyBorder="1" applyAlignment="1" applyProtection="1">
      <alignment horizontal="center" vertical="center"/>
      <protection hidden="1"/>
    </xf>
    <xf numFmtId="164" fontId="20" fillId="0" borderId="13" xfId="0" applyNumberFormat="1" applyFont="1" applyBorder="1" applyAlignment="1" applyProtection="1">
      <alignment horizontal="right" vertical="center"/>
      <protection hidden="1"/>
    </xf>
    <xf numFmtId="0" fontId="23" fillId="0" borderId="0" xfId="0" applyFont="1" applyProtection="1">
      <protection hidden="1"/>
    </xf>
    <xf numFmtId="0" fontId="23" fillId="0" borderId="0" xfId="0" applyFont="1" applyAlignment="1" applyProtection="1">
      <alignment horizontal="center" vertical="center"/>
      <protection hidden="1"/>
    </xf>
    <xf numFmtId="0" fontId="28" fillId="0" borderId="0" xfId="0" applyFont="1" applyProtection="1">
      <protection hidden="1"/>
    </xf>
    <xf numFmtId="2" fontId="28" fillId="0" borderId="0" xfId="0" applyNumberFormat="1" applyFont="1" applyProtection="1">
      <protection hidden="1"/>
    </xf>
    <xf numFmtId="166" fontId="28" fillId="0" borderId="0" xfId="0" applyNumberFormat="1" applyFont="1" applyProtection="1">
      <protection hidden="1"/>
    </xf>
    <xf numFmtId="167" fontId="28" fillId="0" borderId="0" xfId="0" applyNumberFormat="1" applyFont="1" applyProtection="1">
      <protection hidden="1"/>
    </xf>
    <xf numFmtId="0" fontId="22" fillId="2" borderId="2" xfId="0" applyFont="1" applyFill="1" applyBorder="1" applyAlignment="1" applyProtection="1">
      <alignment horizontal="center" vertical="center"/>
      <protection hidden="1"/>
    </xf>
    <xf numFmtId="0" fontId="22" fillId="2" borderId="2" xfId="0" applyFont="1" applyFill="1" applyBorder="1" applyAlignment="1" applyProtection="1">
      <alignment horizontal="center" vertical="center" wrapText="1"/>
      <protection hidden="1"/>
    </xf>
    <xf numFmtId="167" fontId="29" fillId="8" borderId="2" xfId="0" applyNumberFormat="1" applyFont="1" applyFill="1" applyBorder="1" applyAlignment="1" applyProtection="1">
      <alignment horizontal="right" vertical="center" indent="1"/>
      <protection locked="0"/>
    </xf>
    <xf numFmtId="0" fontId="29" fillId="8" borderId="2" xfId="0" applyFont="1" applyFill="1" applyBorder="1" applyAlignment="1" applyProtection="1">
      <alignment horizontal="center" vertical="center" wrapText="1"/>
      <protection locked="0"/>
    </xf>
    <xf numFmtId="166" fontId="29" fillId="8" borderId="2" xfId="0" applyNumberFormat="1" applyFont="1" applyFill="1" applyBorder="1" applyAlignment="1" applyProtection="1">
      <alignment horizontal="right" vertical="center" indent="1"/>
      <protection locked="0"/>
    </xf>
    <xf numFmtId="164" fontId="19" fillId="8" borderId="1" xfId="0" applyNumberFormat="1" applyFont="1" applyFill="1" applyBorder="1" applyAlignment="1" applyProtection="1">
      <alignment horizontal="center" vertical="center"/>
      <protection locked="0"/>
    </xf>
    <xf numFmtId="0" fontId="13" fillId="0" borderId="0" xfId="1" applyAlignment="1" applyProtection="1">
      <alignment horizontal="left" vertical="center"/>
      <protection hidden="1"/>
    </xf>
    <xf numFmtId="0" fontId="35" fillId="0" borderId="1" xfId="0" applyFont="1" applyBorder="1" applyAlignment="1" applyProtection="1">
      <alignment horizontal="right" vertical="center"/>
      <protection hidden="1"/>
    </xf>
    <xf numFmtId="0" fontId="0" fillId="5" borderId="2" xfId="0" applyFill="1" applyBorder="1" applyAlignment="1" applyProtection="1">
      <alignment horizontal="right" vertical="center"/>
      <protection hidden="1"/>
    </xf>
    <xf numFmtId="0" fontId="24" fillId="0" borderId="14" xfId="0" applyFont="1" applyBorder="1" applyAlignment="1" applyProtection="1">
      <alignment horizontal="left" vertical="center"/>
      <protection hidden="1"/>
    </xf>
    <xf numFmtId="0" fontId="25" fillId="0" borderId="14" xfId="0" applyFont="1" applyBorder="1" applyAlignment="1" applyProtection="1">
      <alignment horizontal="left" vertical="center"/>
      <protection hidden="1"/>
    </xf>
    <xf numFmtId="0" fontId="26" fillId="0" borderId="14" xfId="0" applyFont="1" applyBorder="1" applyAlignment="1" applyProtection="1">
      <alignment horizontal="left" vertical="center"/>
      <protection hidden="1"/>
    </xf>
    <xf numFmtId="0" fontId="34" fillId="0" borderId="14" xfId="1" applyFont="1" applyBorder="1" applyAlignment="1" applyProtection="1">
      <alignment horizontal="left" vertical="center"/>
      <protection hidden="1"/>
    </xf>
    <xf numFmtId="0" fontId="33" fillId="0" borderId="0" xfId="0" applyFont="1" applyAlignment="1" applyProtection="1">
      <alignment horizontal="center" vertical="top"/>
      <protection hidden="1"/>
    </xf>
    <xf numFmtId="0" fontId="27" fillId="0" borderId="6" xfId="0" applyFont="1" applyBorder="1" applyAlignment="1" applyProtection="1">
      <alignment horizontal="center" vertical="top"/>
      <protection hidden="1"/>
    </xf>
    <xf numFmtId="0" fontId="0" fillId="0" borderId="0" xfId="0" applyAlignment="1" applyProtection="1">
      <alignment horizontal="left" vertical="center" wrapText="1"/>
      <protection hidden="1"/>
    </xf>
    <xf numFmtId="0" fontId="37" fillId="0" borderId="0" xfId="0" applyFont="1" applyAlignment="1" applyProtection="1">
      <alignment horizontal="center" vertical="center" wrapText="1"/>
      <protection hidden="1"/>
    </xf>
    <xf numFmtId="0" fontId="0" fillId="0" borderId="0" xfId="0" applyAlignment="1" applyProtection="1">
      <alignment horizontal="left" vertical="center" wrapText="1" indent="3"/>
      <protection hidden="1"/>
    </xf>
    <xf numFmtId="0" fontId="38" fillId="0" borderId="0" xfId="0" applyFont="1" applyAlignment="1" applyProtection="1">
      <alignment horizontal="right" vertical="center" wrapText="1" indent="3"/>
      <protection hidden="1"/>
    </xf>
    <xf numFmtId="0" fontId="2" fillId="0" borderId="0" xfId="0" applyFont="1" applyProtection="1">
      <protection hidden="1"/>
    </xf>
    <xf numFmtId="0" fontId="39" fillId="0" borderId="0" xfId="0" applyFont="1" applyAlignment="1" applyProtection="1">
      <alignment horizontal="center" vertical="center" wrapText="1"/>
      <protection hidden="1"/>
    </xf>
    <xf numFmtId="0" fontId="40" fillId="0" borderId="0" xfId="0" applyFont="1" applyAlignment="1" applyProtection="1">
      <alignment horizontal="justify" vertical="center" wrapText="1"/>
      <protection hidden="1"/>
    </xf>
    <xf numFmtId="0" fontId="1" fillId="0" borderId="0" xfId="0" applyFont="1" applyProtection="1">
      <protection hidden="1"/>
    </xf>
    <xf numFmtId="0" fontId="41" fillId="0" borderId="0" xfId="1" applyFont="1" applyAlignment="1" applyProtection="1">
      <alignment horizontal="justify" vertical="center" wrapText="1"/>
      <protection hidden="1"/>
    </xf>
    <xf numFmtId="0" fontId="1" fillId="0" borderId="0" xfId="0" applyFont="1" applyAlignment="1" applyProtection="1">
      <alignment horizontal="justify" vertical="center" wrapText="1"/>
      <protection hidden="1"/>
    </xf>
    <xf numFmtId="0" fontId="43" fillId="0" borderId="0" xfId="0" applyFont="1" applyAlignment="1" applyProtection="1">
      <alignment horizontal="center" vertical="center" wrapText="1"/>
      <protection hidden="1"/>
    </xf>
    <xf numFmtId="0" fontId="42" fillId="0" borderId="0" xfId="0" applyFont="1" applyAlignment="1" applyProtection="1">
      <alignment horizontal="justify" vertical="center" wrapText="1"/>
      <protection hidden="1"/>
    </xf>
    <xf numFmtId="0" fontId="36" fillId="0" borderId="0" xfId="0" applyFont="1" applyAlignment="1" applyProtection="1">
      <alignment horizontal="justify" vertical="center" wrapText="1"/>
      <protection hidden="1"/>
    </xf>
    <xf numFmtId="0" fontId="45" fillId="9" borderId="0" xfId="0" applyFont="1" applyFill="1" applyProtection="1">
      <protection hidden="1"/>
    </xf>
    <xf numFmtId="0" fontId="50" fillId="8" borderId="2" xfId="0" applyFont="1" applyFill="1" applyBorder="1" applyAlignment="1" applyProtection="1">
      <alignment horizontal="center" vertical="center" wrapText="1"/>
      <protection locked="0"/>
    </xf>
    <xf numFmtId="14" fontId="50" fillId="8" borderId="2" xfId="0" applyNumberFormat="1" applyFont="1" applyFill="1" applyBorder="1" applyAlignment="1" applyProtection="1">
      <alignment horizontal="center" vertical="center" wrapText="1"/>
      <protection locked="0"/>
    </xf>
    <xf numFmtId="166" fontId="50" fillId="8" borderId="2" xfId="0" applyNumberFormat="1" applyFont="1" applyFill="1" applyBorder="1" applyAlignment="1" applyProtection="1">
      <alignment horizontal="right" vertical="center" indent="1"/>
      <protection locked="0"/>
    </xf>
    <xf numFmtId="167" fontId="50" fillId="8" borderId="2" xfId="0" applyNumberFormat="1" applyFont="1" applyFill="1" applyBorder="1" applyAlignment="1" applyProtection="1">
      <alignment horizontal="right" vertical="center" indent="1"/>
      <protection locked="0"/>
    </xf>
    <xf numFmtId="0" fontId="47" fillId="0" borderId="9" xfId="0" applyFont="1" applyBorder="1" applyAlignment="1" applyProtection="1">
      <alignment vertical="center" wrapText="1"/>
      <protection hidden="1"/>
    </xf>
    <xf numFmtId="0" fontId="47" fillId="0" borderId="8" xfId="0" quotePrefix="1" applyFont="1" applyBorder="1" applyAlignment="1" applyProtection="1">
      <alignment vertical="center"/>
      <protection hidden="1"/>
    </xf>
    <xf numFmtId="0" fontId="48" fillId="0" borderId="9" xfId="0" applyFont="1" applyBorder="1" applyAlignment="1" applyProtection="1">
      <alignment vertical="center" wrapText="1"/>
      <protection hidden="1"/>
    </xf>
    <xf numFmtId="0" fontId="48" fillId="0" borderId="8" xfId="0" quotePrefix="1" applyFont="1" applyBorder="1" applyAlignment="1" applyProtection="1">
      <alignment vertical="center"/>
      <protection hidden="1"/>
    </xf>
    <xf numFmtId="0" fontId="48" fillId="0" borderId="11" xfId="0" quotePrefix="1" applyFont="1" applyBorder="1" applyAlignment="1" applyProtection="1">
      <alignment vertical="center"/>
      <protection hidden="1"/>
    </xf>
    <xf numFmtId="0" fontId="48" fillId="0" borderId="9" xfId="0" quotePrefix="1" applyFont="1" applyBorder="1" applyAlignment="1" applyProtection="1">
      <alignment vertical="center"/>
      <protection hidden="1"/>
    </xf>
    <xf numFmtId="0" fontId="48" fillId="8" borderId="8" xfId="0" quotePrefix="1" applyFont="1" applyFill="1" applyBorder="1" applyAlignment="1" applyProtection="1">
      <alignment vertical="center" wrapText="1"/>
      <protection locked="0"/>
    </xf>
    <xf numFmtId="0" fontId="48" fillId="8" borderId="9" xfId="0" applyFont="1" applyFill="1" applyBorder="1" applyAlignment="1" applyProtection="1">
      <alignment vertical="center" wrapText="1"/>
      <protection locked="0"/>
    </xf>
    <xf numFmtId="0" fontId="51" fillId="0" borderId="8" xfId="0" quotePrefix="1" applyFont="1" applyBorder="1" applyAlignment="1" applyProtection="1">
      <alignment vertical="center"/>
      <protection hidden="1"/>
    </xf>
    <xf numFmtId="0" fontId="5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5" fillId="7" borderId="0" xfId="0" applyFont="1" applyFill="1" applyAlignment="1" applyProtection="1">
      <alignment horizontal="center" wrapText="1"/>
      <protection hidden="1"/>
    </xf>
    <xf numFmtId="0" fontId="16" fillId="2" borderId="0" xfId="0" applyFont="1" applyFill="1" applyAlignment="1" applyProtection="1">
      <alignment horizontal="center" wrapText="1"/>
      <protection hidden="1"/>
    </xf>
    <xf numFmtId="0" fontId="17" fillId="6" borderId="0" xfId="0" applyFont="1" applyFill="1" applyAlignment="1" applyProtection="1">
      <alignment horizontal="center" wrapText="1"/>
      <protection hidden="1"/>
    </xf>
    <xf numFmtId="0" fontId="16" fillId="0" borderId="0" xfId="0" applyFont="1" applyAlignment="1" applyProtection="1">
      <alignment horizontal="center" vertical="center" wrapText="1"/>
      <protection hidden="1"/>
    </xf>
    <xf numFmtId="0" fontId="49" fillId="8" borderId="3" xfId="0" applyFont="1" applyFill="1" applyBorder="1" applyAlignment="1" applyProtection="1">
      <alignment vertical="center" wrapText="1"/>
      <protection locked="0"/>
    </xf>
    <xf numFmtId="0" fontId="49" fillId="8" borderId="4" xfId="0" applyFont="1" applyFill="1" applyBorder="1" applyAlignment="1" applyProtection="1">
      <alignment vertical="center" wrapText="1"/>
      <protection locked="0"/>
    </xf>
    <xf numFmtId="0" fontId="49" fillId="8" borderId="5" xfId="0" applyFont="1" applyFill="1" applyBorder="1" applyAlignment="1" applyProtection="1">
      <alignment vertical="center" wrapText="1"/>
      <protection locked="0"/>
    </xf>
    <xf numFmtId="165" fontId="31" fillId="3" borderId="3" xfId="0" applyNumberFormat="1" applyFont="1" applyFill="1" applyBorder="1" applyAlignment="1" applyProtection="1">
      <alignment horizontal="center" vertical="center"/>
      <protection hidden="1"/>
    </xf>
    <xf numFmtId="165" fontId="31" fillId="3" borderId="4" xfId="0" applyNumberFormat="1" applyFont="1" applyFill="1" applyBorder="1" applyAlignment="1" applyProtection="1">
      <alignment horizontal="center" vertical="center"/>
      <protection hidden="1"/>
    </xf>
    <xf numFmtId="165" fontId="31" fillId="3" borderId="5" xfId="0" applyNumberFormat="1" applyFont="1" applyFill="1" applyBorder="1" applyAlignment="1" applyProtection="1">
      <alignment horizontal="center" vertical="center"/>
      <protection hidden="1"/>
    </xf>
    <xf numFmtId="0" fontId="32" fillId="0" borderId="15" xfId="0" applyFont="1" applyBorder="1" applyAlignment="1" applyProtection="1">
      <alignment horizontal="center" vertical="top"/>
      <protection hidden="1"/>
    </xf>
    <xf numFmtId="0" fontId="0" fillId="0" borderId="0" xfId="0" applyAlignment="1" applyProtection="1">
      <alignment horizontal="center" vertical="center"/>
      <protection hidden="1"/>
    </xf>
    <xf numFmtId="0" fontId="22" fillId="0" borderId="1" xfId="0" applyFont="1" applyBorder="1" applyAlignment="1" applyProtection="1">
      <alignment horizontal="center" vertical="center" wrapText="1"/>
      <protection hidden="1"/>
    </xf>
    <xf numFmtId="0" fontId="14" fillId="0" borderId="0" xfId="0" applyFont="1" applyAlignment="1" applyProtection="1">
      <alignment horizontal="center"/>
      <protection hidden="1"/>
    </xf>
    <xf numFmtId="0" fontId="59" fillId="0" borderId="0" xfId="0" applyFont="1" applyAlignment="1" applyProtection="1">
      <alignment horizontal="center"/>
      <protection hidden="1"/>
    </xf>
    <xf numFmtId="0" fontId="60" fillId="0" borderId="10" xfId="0" applyFont="1" applyBorder="1" applyAlignment="1" applyProtection="1">
      <alignment horizontal="center" vertical="center"/>
      <protection hidden="1"/>
    </xf>
    <xf numFmtId="9" fontId="8" fillId="0" borderId="1" xfId="0" applyNumberFormat="1" applyFont="1" applyBorder="1" applyAlignment="1" applyProtection="1">
      <alignment horizontal="center"/>
      <protection hidden="1"/>
    </xf>
    <xf numFmtId="0" fontId="8" fillId="0" borderId="1" xfId="0" applyFont="1" applyBorder="1" applyAlignment="1" applyProtection="1">
      <alignment horizontal="center"/>
      <protection hidden="1"/>
    </xf>
    <xf numFmtId="0" fontId="5" fillId="0" borderId="1" xfId="0" applyFont="1" applyBorder="1" applyAlignment="1" applyProtection="1">
      <alignment horizontal="center" vertical="center"/>
      <protection hidden="1"/>
    </xf>
    <xf numFmtId="0" fontId="9" fillId="4" borderId="1" xfId="0" applyFont="1" applyFill="1" applyBorder="1" applyAlignment="1" applyProtection="1">
      <alignment horizontal="center" vertical="center"/>
      <protection hidden="1"/>
    </xf>
    <xf numFmtId="0" fontId="3" fillId="4" borderId="1" xfId="0" applyFont="1" applyFill="1" applyBorder="1" applyAlignment="1" applyProtection="1">
      <alignment horizontal="center" vertical="center"/>
      <protection hidden="1"/>
    </xf>
    <xf numFmtId="0" fontId="19" fillId="8" borderId="8" xfId="0" applyFont="1" applyFill="1" applyBorder="1" applyAlignment="1" applyProtection="1">
      <alignment horizontal="center" vertical="center"/>
      <protection locked="0"/>
    </xf>
    <xf numFmtId="0" fontId="19" fillId="8" borderId="9" xfId="0" applyFont="1" applyFill="1" applyBorder="1" applyAlignment="1" applyProtection="1">
      <alignment horizontal="center" vertical="center"/>
      <protection locked="0"/>
    </xf>
    <xf numFmtId="0" fontId="21" fillId="0" borderId="1" xfId="0" applyFont="1" applyBorder="1" applyAlignment="1" applyProtection="1">
      <alignment horizontal="right" vertical="center"/>
      <protection hidden="1"/>
    </xf>
    <xf numFmtId="0" fontId="2" fillId="4" borderId="8" xfId="0" applyFont="1" applyFill="1" applyBorder="1" applyAlignment="1" applyProtection="1">
      <alignment horizontal="center" vertical="center"/>
      <protection hidden="1"/>
    </xf>
    <xf numFmtId="0" fontId="2" fillId="4" borderId="11" xfId="0" applyFont="1" applyFill="1" applyBorder="1" applyAlignment="1" applyProtection="1">
      <alignment horizontal="center" vertical="center"/>
      <protection hidden="1"/>
    </xf>
    <xf numFmtId="0" fontId="2" fillId="4" borderId="9" xfId="0" applyFont="1" applyFill="1" applyBorder="1" applyAlignment="1" applyProtection="1">
      <alignment horizontal="center" vertical="center"/>
      <protection hidden="1"/>
    </xf>
    <xf numFmtId="0" fontId="19" fillId="8" borderId="11" xfId="0" applyFont="1" applyFill="1" applyBorder="1" applyAlignment="1" applyProtection="1">
      <alignment horizontal="center" vertical="center"/>
      <protection locked="0"/>
    </xf>
    <xf numFmtId="0" fontId="22" fillId="0" borderId="1" xfId="0" applyFont="1" applyBorder="1" applyAlignment="1" applyProtection="1">
      <alignment horizontal="right" vertical="center"/>
      <protection hidden="1"/>
    </xf>
    <xf numFmtId="0" fontId="2" fillId="0" borderId="1" xfId="0" applyFont="1" applyBorder="1" applyAlignment="1" applyProtection="1">
      <alignment horizontal="right" vertical="center"/>
      <protection hidden="1"/>
    </xf>
    <xf numFmtId="0" fontId="18" fillId="0" borderId="8" xfId="0" applyFont="1" applyBorder="1" applyAlignment="1" applyProtection="1">
      <alignment horizontal="right" vertical="center"/>
      <protection hidden="1"/>
    </xf>
    <xf numFmtId="0" fontId="18" fillId="0" borderId="11" xfId="0" applyFont="1" applyBorder="1" applyAlignment="1" applyProtection="1">
      <alignment horizontal="right" vertical="center"/>
      <protection hidden="1"/>
    </xf>
    <xf numFmtId="0" fontId="18" fillId="0" borderId="9" xfId="0" applyFont="1" applyBorder="1" applyAlignment="1" applyProtection="1">
      <alignment horizontal="right" vertical="center"/>
      <protection hidden="1"/>
    </xf>
    <xf numFmtId="0" fontId="22" fillId="0" borderId="8" xfId="0" applyFont="1" applyBorder="1" applyAlignment="1" applyProtection="1">
      <alignment horizontal="right" vertical="center"/>
      <protection hidden="1"/>
    </xf>
    <xf numFmtId="0" fontId="22" fillId="0" borderId="11" xfId="0" applyFont="1" applyBorder="1" applyAlignment="1" applyProtection="1">
      <alignment horizontal="right" vertical="center"/>
      <protection hidden="1"/>
    </xf>
    <xf numFmtId="0" fontId="22" fillId="0" borderId="9" xfId="0" applyFont="1" applyBorder="1" applyAlignment="1" applyProtection="1">
      <alignment horizontal="right" vertical="center"/>
      <protection hidden="1"/>
    </xf>
    <xf numFmtId="164" fontId="20" fillId="0" borderId="6" xfId="0" applyNumberFormat="1" applyFont="1" applyBorder="1" applyAlignment="1" applyProtection="1">
      <alignment horizontal="center" vertical="center"/>
      <protection hidden="1"/>
    </xf>
    <xf numFmtId="164" fontId="20" fillId="0" borderId="7" xfId="0" applyNumberFormat="1" applyFont="1" applyBorder="1" applyAlignment="1" applyProtection="1">
      <alignment horizontal="center" vertical="center"/>
      <protection hidden="1"/>
    </xf>
    <xf numFmtId="0" fontId="7" fillId="0" borderId="8" xfId="0" quotePrefix="1" applyFont="1" applyBorder="1" applyAlignment="1" applyProtection="1">
      <alignment horizontal="left" vertical="center" wrapText="1"/>
      <protection hidden="1"/>
    </xf>
    <xf numFmtId="0" fontId="7" fillId="0" borderId="9" xfId="0" applyFont="1" applyBorder="1" applyAlignment="1" applyProtection="1">
      <alignment horizontal="left" vertical="center" wrapText="1"/>
      <protection hidden="1"/>
    </xf>
    <xf numFmtId="168" fontId="19" fillId="8" borderId="8" xfId="0" applyNumberFormat="1" applyFont="1" applyFill="1" applyBorder="1" applyAlignment="1" applyProtection="1">
      <alignment horizontal="center" vertical="center"/>
      <protection locked="0"/>
    </xf>
    <xf numFmtId="168" fontId="19" fillId="8" borderId="9" xfId="0" applyNumberFormat="1" applyFont="1" applyFill="1" applyBorder="1" applyAlignment="1" applyProtection="1">
      <alignment horizontal="center" vertical="center"/>
      <protection locked="0"/>
    </xf>
    <xf numFmtId="164" fontId="30" fillId="0" borderId="6" xfId="0" applyNumberFormat="1" applyFont="1" applyBorder="1" applyAlignment="1" applyProtection="1">
      <alignment horizontal="center" vertical="center"/>
      <protection hidden="1"/>
    </xf>
    <xf numFmtId="164" fontId="30" fillId="0" borderId="7" xfId="0" applyNumberFormat="1" applyFont="1" applyBorder="1" applyAlignment="1" applyProtection="1">
      <alignment horizontal="center" vertical="center"/>
      <protection hidden="1"/>
    </xf>
  </cellXfs>
  <cellStyles count="2">
    <cellStyle name="Lien hypertexte" xfId="1" builtinId="8"/>
    <cellStyle name="Normal" xfId="0" builtinId="0"/>
  </cellStyles>
  <dxfs count="6">
    <dxf>
      <font>
        <b/>
        <i/>
        <color theme="0"/>
      </font>
      <fill>
        <patternFill>
          <bgColor theme="7"/>
        </patternFill>
      </fill>
    </dxf>
    <dxf>
      <font>
        <b/>
        <i/>
        <color theme="0"/>
      </font>
      <fill>
        <patternFill>
          <bgColor rgb="FF00B050"/>
        </patternFill>
      </fill>
    </dxf>
    <dxf>
      <font>
        <b/>
        <i/>
        <color theme="0"/>
      </font>
      <fill>
        <patternFill>
          <bgColor rgb="FFFF0000"/>
        </patternFill>
      </fill>
    </dxf>
    <dxf>
      <font>
        <b/>
        <i/>
        <color theme="0"/>
      </font>
      <fill>
        <patternFill>
          <bgColor rgb="FF00B050"/>
        </patternFill>
      </fill>
    </dxf>
    <dxf>
      <font>
        <b/>
        <i/>
        <color theme="0"/>
      </font>
      <fill>
        <patternFill>
          <bgColor rgb="FFFF0000"/>
        </patternFill>
      </fill>
    </dxf>
    <dxf>
      <font>
        <b/>
        <i/>
        <color theme="0"/>
      </font>
      <fill>
        <patternFill>
          <bgColor rgb="FFFF0000"/>
        </patternFill>
      </fill>
    </dxf>
  </dxfs>
  <tableStyles count="0" defaultTableStyle="TableStyleMedium2" defaultPivotStyle="PivotStyleLight16"/>
  <colors>
    <mruColors>
      <color rgb="FFFFFFEB"/>
      <color rgb="FFFFFFDD"/>
      <color rgb="FFFFFFD9"/>
      <color rgb="FFFFFFF7"/>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7</xdr:col>
      <xdr:colOff>476250</xdr:colOff>
      <xdr:row>50</xdr:row>
      <xdr:rowOff>190500</xdr:rowOff>
    </xdr:from>
    <xdr:to>
      <xdr:col>16</xdr:col>
      <xdr:colOff>834664</xdr:colOff>
      <xdr:row>101</xdr:row>
      <xdr:rowOff>190500</xdr:rowOff>
    </xdr:to>
    <xdr:pic>
      <xdr:nvPicPr>
        <xdr:cNvPr id="12" name="Image 11">
          <a:extLst>
            <a:ext uri="{FF2B5EF4-FFF2-40B4-BE49-F238E27FC236}">
              <a16:creationId xmlns:a16="http://schemas.microsoft.com/office/drawing/2014/main" xmlns="" id="{E09D6990-B96E-DE2D-9381-FEDB462320EE}"/>
            </a:ext>
          </a:extLst>
        </xdr:cNvPr>
        <xdr:cNvPicPr>
          <a:picLocks noChangeAspect="1"/>
        </xdr:cNvPicPr>
      </xdr:nvPicPr>
      <xdr:blipFill>
        <a:blip xmlns:r="http://schemas.openxmlformats.org/officeDocument/2006/relationships" r:embed="rId1"/>
        <a:stretch>
          <a:fillRect/>
        </a:stretch>
      </xdr:blipFill>
      <xdr:spPr>
        <a:xfrm>
          <a:off x="7277100" y="18002250"/>
          <a:ext cx="9102364" cy="11658600"/>
        </a:xfrm>
        <a:prstGeom prst="rect">
          <a:avLst/>
        </a:prstGeom>
      </xdr:spPr>
    </xdr:pic>
    <xdr:clientData/>
  </xdr:twoCellAnchor>
  <xdr:twoCellAnchor>
    <xdr:from>
      <xdr:col>0</xdr:col>
      <xdr:colOff>71717</xdr:colOff>
      <xdr:row>11</xdr:row>
      <xdr:rowOff>45206</xdr:rowOff>
    </xdr:from>
    <xdr:to>
      <xdr:col>23</xdr:col>
      <xdr:colOff>254597</xdr:colOff>
      <xdr:row>40</xdr:row>
      <xdr:rowOff>195430</xdr:rowOff>
    </xdr:to>
    <xdr:grpSp>
      <xdr:nvGrpSpPr>
        <xdr:cNvPr id="6" name="Groupe 5">
          <a:extLst>
            <a:ext uri="{FF2B5EF4-FFF2-40B4-BE49-F238E27FC236}">
              <a16:creationId xmlns:a16="http://schemas.microsoft.com/office/drawing/2014/main" xmlns="" id="{85A9B2D3-A059-E5D1-368F-BF22FA031F49}"/>
            </a:ext>
          </a:extLst>
        </xdr:cNvPr>
        <xdr:cNvGrpSpPr/>
      </xdr:nvGrpSpPr>
      <xdr:grpSpPr>
        <a:xfrm>
          <a:off x="71717" y="4528306"/>
          <a:ext cx="22090380" cy="11250024"/>
          <a:chOff x="23174010" y="7113394"/>
          <a:chExt cx="13687530" cy="5426482"/>
        </a:xfrm>
      </xdr:grpSpPr>
      <xdr:pic>
        <xdr:nvPicPr>
          <xdr:cNvPr id="4" name="Image 3">
            <a:extLst>
              <a:ext uri="{FF2B5EF4-FFF2-40B4-BE49-F238E27FC236}">
                <a16:creationId xmlns:a16="http://schemas.microsoft.com/office/drawing/2014/main" xmlns="" id="{B267AC59-730A-5D52-6E40-51DCB089F651}"/>
              </a:ext>
            </a:extLst>
          </xdr:cNvPr>
          <xdr:cNvPicPr>
            <a:picLocks noChangeAspect="1"/>
          </xdr:cNvPicPr>
        </xdr:nvPicPr>
        <xdr:blipFill rotWithShape="1">
          <a:blip xmlns:r="http://schemas.openxmlformats.org/officeDocument/2006/relationships" r:embed="rId2"/>
          <a:srcRect l="4740" t="23057" r="1854" b="48270"/>
          <a:stretch/>
        </xdr:blipFill>
        <xdr:spPr>
          <a:xfrm>
            <a:off x="23174010" y="7113394"/>
            <a:ext cx="13687530" cy="2362201"/>
          </a:xfrm>
          <a:prstGeom prst="rect">
            <a:avLst/>
          </a:prstGeom>
        </xdr:spPr>
      </xdr:pic>
      <xdr:pic>
        <xdr:nvPicPr>
          <xdr:cNvPr id="5" name="Image 4">
            <a:extLst>
              <a:ext uri="{FF2B5EF4-FFF2-40B4-BE49-F238E27FC236}">
                <a16:creationId xmlns:a16="http://schemas.microsoft.com/office/drawing/2014/main" xmlns="" id="{E361334F-DB36-C932-EB0F-487318843E5A}"/>
              </a:ext>
            </a:extLst>
          </xdr:cNvPr>
          <xdr:cNvPicPr>
            <a:picLocks noChangeAspect="1"/>
          </xdr:cNvPicPr>
        </xdr:nvPicPr>
        <xdr:blipFill rotWithShape="1">
          <a:blip xmlns:r="http://schemas.openxmlformats.org/officeDocument/2006/relationships" r:embed="rId3"/>
          <a:srcRect l="4738" t="51318" r="2315" b="11516"/>
          <a:stretch/>
        </xdr:blipFill>
        <xdr:spPr>
          <a:xfrm>
            <a:off x="23176524" y="9458847"/>
            <a:ext cx="13616353" cy="3081029"/>
          </a:xfrm>
          <a:prstGeom prst="rect">
            <a:avLst/>
          </a:prstGeom>
        </xdr:spPr>
      </xdr:pic>
    </xdr:grpSp>
    <xdr:clientData/>
  </xdr:twoCellAnchor>
  <xdr:twoCellAnchor>
    <xdr:from>
      <xdr:col>0</xdr:col>
      <xdr:colOff>515850</xdr:colOff>
      <xdr:row>5</xdr:row>
      <xdr:rowOff>42079</xdr:rowOff>
    </xdr:from>
    <xdr:to>
      <xdr:col>5</xdr:col>
      <xdr:colOff>200165</xdr:colOff>
      <xdr:row>7</xdr:row>
      <xdr:rowOff>20308</xdr:rowOff>
    </xdr:to>
    <xdr:sp macro="" textlink="">
      <xdr:nvSpPr>
        <xdr:cNvPr id="3" name="Légende : flèche courbée 2">
          <a:extLst>
            <a:ext uri="{FF2B5EF4-FFF2-40B4-BE49-F238E27FC236}">
              <a16:creationId xmlns:a16="http://schemas.microsoft.com/office/drawing/2014/main" xmlns="" id="{E3F9674D-B20D-94D2-8E67-9B5056F5DA13}"/>
            </a:ext>
          </a:extLst>
        </xdr:cNvPr>
        <xdr:cNvSpPr/>
      </xdr:nvSpPr>
      <xdr:spPr>
        <a:xfrm flipH="1">
          <a:off x="515850" y="2942228"/>
          <a:ext cx="4574763" cy="433155"/>
        </a:xfrm>
        <a:prstGeom prst="borderCallout2">
          <a:avLst>
            <a:gd name="adj1" fmla="val 22083"/>
            <a:gd name="adj2" fmla="val -2157"/>
            <a:gd name="adj3" fmla="val 22083"/>
            <a:gd name="adj4" fmla="val -10254"/>
            <a:gd name="adj5" fmla="val -119020"/>
            <a:gd name="adj6" fmla="val -14415"/>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a:solidFill>
                <a:schemeClr val="accent1">
                  <a:lumMod val="75000"/>
                </a:schemeClr>
              </a:solidFill>
            </a:rPr>
            <a:t>La feuille de calcul des heures connexes</a:t>
          </a:r>
        </a:p>
      </xdr:txBody>
    </xdr:sp>
    <xdr:clientData/>
  </xdr:twoCellAnchor>
  <xdr:twoCellAnchor>
    <xdr:from>
      <xdr:col>10</xdr:col>
      <xdr:colOff>381405</xdr:colOff>
      <xdr:row>34</xdr:row>
      <xdr:rowOff>393632</xdr:rowOff>
    </xdr:from>
    <xdr:to>
      <xdr:col>14</xdr:col>
      <xdr:colOff>173588</xdr:colOff>
      <xdr:row>34</xdr:row>
      <xdr:rowOff>1161173</xdr:rowOff>
    </xdr:to>
    <xdr:sp macro="" textlink="">
      <xdr:nvSpPr>
        <xdr:cNvPr id="13" name="Légende : flèche courbée 12">
          <a:extLst>
            <a:ext uri="{FF2B5EF4-FFF2-40B4-BE49-F238E27FC236}">
              <a16:creationId xmlns:a16="http://schemas.microsoft.com/office/drawing/2014/main" xmlns="" id="{25167A38-3B5A-F216-FA68-D91D949EAF55}"/>
            </a:ext>
          </a:extLst>
        </xdr:cNvPr>
        <xdr:cNvSpPr/>
      </xdr:nvSpPr>
      <xdr:spPr>
        <a:xfrm>
          <a:off x="10152934" y="10568573"/>
          <a:ext cx="3700795" cy="767541"/>
        </a:xfrm>
        <a:prstGeom prst="borderCallout2">
          <a:avLst>
            <a:gd name="adj1" fmla="val 22083"/>
            <a:gd name="adj2" fmla="val -2157"/>
            <a:gd name="adj3" fmla="val 22083"/>
            <a:gd name="adj4" fmla="val -10254"/>
            <a:gd name="adj5" fmla="val -101275"/>
            <a:gd name="adj6" fmla="val -29443"/>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Cliquer sur la flèche pour ouvrir la liste déroulante des missions</a:t>
          </a:r>
        </a:p>
      </xdr:txBody>
    </xdr:sp>
    <xdr:clientData/>
  </xdr:twoCellAnchor>
  <xdr:twoCellAnchor>
    <xdr:from>
      <xdr:col>8</xdr:col>
      <xdr:colOff>331693</xdr:colOff>
      <xdr:row>38</xdr:row>
      <xdr:rowOff>314256</xdr:rowOff>
    </xdr:from>
    <xdr:to>
      <xdr:col>13</xdr:col>
      <xdr:colOff>860612</xdr:colOff>
      <xdr:row>39</xdr:row>
      <xdr:rowOff>194570</xdr:rowOff>
    </xdr:to>
    <xdr:sp macro="" textlink="">
      <xdr:nvSpPr>
        <xdr:cNvPr id="15" name="Légende : flèche courbée 14">
          <a:extLst>
            <a:ext uri="{FF2B5EF4-FFF2-40B4-BE49-F238E27FC236}">
              <a16:creationId xmlns:a16="http://schemas.microsoft.com/office/drawing/2014/main" xmlns="" id="{9C7B6FC4-4AB9-0BF7-3195-5206B26DAC1C}"/>
            </a:ext>
          </a:extLst>
        </xdr:cNvPr>
        <xdr:cNvSpPr/>
      </xdr:nvSpPr>
      <xdr:spPr>
        <a:xfrm flipH="1">
          <a:off x="8148917" y="14926727"/>
          <a:ext cx="5414683" cy="758855"/>
        </a:xfrm>
        <a:prstGeom prst="borderCallout2">
          <a:avLst>
            <a:gd name="adj1" fmla="val 22083"/>
            <a:gd name="adj2" fmla="val -2157"/>
            <a:gd name="adj3" fmla="val 22083"/>
            <a:gd name="adj4" fmla="val -10254"/>
            <a:gd name="adj5" fmla="val -35068"/>
            <a:gd name="adj6" fmla="val -30019"/>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Vous pouvez ajouter des rubriques à la liste déroulante  (seulement dans les cellules jaunes)</a:t>
          </a:r>
        </a:p>
      </xdr:txBody>
    </xdr:sp>
    <xdr:clientData/>
  </xdr:twoCellAnchor>
  <xdr:twoCellAnchor editAs="oneCell">
    <xdr:from>
      <xdr:col>0</xdr:col>
      <xdr:colOff>0</xdr:colOff>
      <xdr:row>44</xdr:row>
      <xdr:rowOff>42258</xdr:rowOff>
    </xdr:from>
    <xdr:to>
      <xdr:col>13</xdr:col>
      <xdr:colOff>346364</xdr:colOff>
      <xdr:row>49</xdr:row>
      <xdr:rowOff>195350</xdr:rowOff>
    </xdr:to>
    <xdr:pic>
      <xdr:nvPicPr>
        <xdr:cNvPr id="16" name="Image 15">
          <a:extLst>
            <a:ext uri="{FF2B5EF4-FFF2-40B4-BE49-F238E27FC236}">
              <a16:creationId xmlns:a16="http://schemas.microsoft.com/office/drawing/2014/main" xmlns="" id="{92FDF14F-C729-A9D2-02CF-3A4D7DC143F8}"/>
            </a:ext>
          </a:extLst>
        </xdr:cNvPr>
        <xdr:cNvPicPr>
          <a:picLocks noChangeAspect="1"/>
        </xdr:cNvPicPr>
      </xdr:nvPicPr>
      <xdr:blipFill rotWithShape="1">
        <a:blip xmlns:r="http://schemas.openxmlformats.org/officeDocument/2006/relationships" r:embed="rId4"/>
        <a:srcRect l="127" t="3119" r="40756" b="86090"/>
        <a:stretch/>
      </xdr:blipFill>
      <xdr:spPr>
        <a:xfrm>
          <a:off x="0" y="12721938"/>
          <a:ext cx="13026044" cy="1372291"/>
        </a:xfrm>
        <a:prstGeom prst="rect">
          <a:avLst/>
        </a:prstGeom>
      </xdr:spPr>
    </xdr:pic>
    <xdr:clientData/>
  </xdr:twoCellAnchor>
  <xdr:twoCellAnchor>
    <xdr:from>
      <xdr:col>1</xdr:col>
      <xdr:colOff>919162</xdr:colOff>
      <xdr:row>46</xdr:row>
      <xdr:rowOff>124777</xdr:rowOff>
    </xdr:from>
    <xdr:to>
      <xdr:col>2</xdr:col>
      <xdr:colOff>381000</xdr:colOff>
      <xdr:row>48</xdr:row>
      <xdr:rowOff>96202</xdr:rowOff>
    </xdr:to>
    <xdr:sp macro="" textlink="">
      <xdr:nvSpPr>
        <xdr:cNvPr id="17" name="Rectangle : coins arrondis 16">
          <a:extLst>
            <a:ext uri="{FF2B5EF4-FFF2-40B4-BE49-F238E27FC236}">
              <a16:creationId xmlns:a16="http://schemas.microsoft.com/office/drawing/2014/main" xmlns="" id="{DAA7D08F-1BF7-7BB4-AED0-FD9A5CF1B838}"/>
            </a:ext>
          </a:extLst>
        </xdr:cNvPr>
        <xdr:cNvSpPr/>
      </xdr:nvSpPr>
      <xdr:spPr>
        <a:xfrm>
          <a:off x="1894522" y="13292137"/>
          <a:ext cx="437198" cy="45910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133350</xdr:colOff>
      <xdr:row>50</xdr:row>
      <xdr:rowOff>194310</xdr:rowOff>
    </xdr:from>
    <xdr:to>
      <xdr:col>7</xdr:col>
      <xdr:colOff>533400</xdr:colOff>
      <xdr:row>102</xdr:row>
      <xdr:rowOff>39609</xdr:rowOff>
    </xdr:to>
    <xdr:pic>
      <xdr:nvPicPr>
        <xdr:cNvPr id="21" name="Image 20">
          <a:extLst>
            <a:ext uri="{FF2B5EF4-FFF2-40B4-BE49-F238E27FC236}">
              <a16:creationId xmlns:a16="http://schemas.microsoft.com/office/drawing/2014/main" xmlns="" id="{30FED6EE-88B2-3867-A595-31AF65670318}"/>
            </a:ext>
          </a:extLst>
        </xdr:cNvPr>
        <xdr:cNvPicPr>
          <a:picLocks noChangeAspect="1"/>
        </xdr:cNvPicPr>
      </xdr:nvPicPr>
      <xdr:blipFill rotWithShape="1">
        <a:blip xmlns:r="http://schemas.openxmlformats.org/officeDocument/2006/relationships" r:embed="rId5"/>
        <a:srcRect t="4631" r="70031" b="8507"/>
        <a:stretch/>
      </xdr:blipFill>
      <xdr:spPr>
        <a:xfrm>
          <a:off x="133350" y="14337030"/>
          <a:ext cx="7227570" cy="12524980"/>
        </a:xfrm>
        <a:prstGeom prst="rect">
          <a:avLst/>
        </a:prstGeom>
      </xdr:spPr>
    </xdr:pic>
    <xdr:clientData/>
  </xdr:twoCellAnchor>
  <xdr:twoCellAnchor>
    <xdr:from>
      <xdr:col>8</xdr:col>
      <xdr:colOff>543993</xdr:colOff>
      <xdr:row>52</xdr:row>
      <xdr:rowOff>229311</xdr:rowOff>
    </xdr:from>
    <xdr:to>
      <xdr:col>12</xdr:col>
      <xdr:colOff>457200</xdr:colOff>
      <xdr:row>54</xdr:row>
      <xdr:rowOff>143436</xdr:rowOff>
    </xdr:to>
    <xdr:sp macro="" textlink="">
      <xdr:nvSpPr>
        <xdr:cNvPr id="23" name="Légende : flèche courbée 22">
          <a:extLst>
            <a:ext uri="{FF2B5EF4-FFF2-40B4-BE49-F238E27FC236}">
              <a16:creationId xmlns:a16="http://schemas.microsoft.com/office/drawing/2014/main" xmlns="" id="{BE66E5BA-2CDD-B020-9C32-4E7CB949E3E2}"/>
            </a:ext>
          </a:extLst>
        </xdr:cNvPr>
        <xdr:cNvSpPr/>
      </xdr:nvSpPr>
      <xdr:spPr>
        <a:xfrm>
          <a:off x="8361217" y="18678676"/>
          <a:ext cx="3821818" cy="380289"/>
        </a:xfrm>
        <a:prstGeom prst="borderCallout2">
          <a:avLst>
            <a:gd name="adj1" fmla="val 22083"/>
            <a:gd name="adj2" fmla="val -2157"/>
            <a:gd name="adj3" fmla="val 22083"/>
            <a:gd name="adj4" fmla="val -10254"/>
            <a:gd name="adj5" fmla="val 1677815"/>
            <a:gd name="adj6" fmla="val -57977"/>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1 : Sélectionner votre imprimante</a:t>
          </a:r>
        </a:p>
      </xdr:txBody>
    </xdr:sp>
    <xdr:clientData/>
  </xdr:twoCellAnchor>
  <xdr:twoCellAnchor>
    <xdr:from>
      <xdr:col>8</xdr:col>
      <xdr:colOff>526064</xdr:colOff>
      <xdr:row>51</xdr:row>
      <xdr:rowOff>3850</xdr:rowOff>
    </xdr:from>
    <xdr:to>
      <xdr:col>12</xdr:col>
      <xdr:colOff>441960</xdr:colOff>
      <xdr:row>52</xdr:row>
      <xdr:rowOff>152400</xdr:rowOff>
    </xdr:to>
    <xdr:sp macro="" textlink="">
      <xdr:nvSpPr>
        <xdr:cNvPr id="24" name="Légende : flèche courbée 23">
          <a:extLst>
            <a:ext uri="{FF2B5EF4-FFF2-40B4-BE49-F238E27FC236}">
              <a16:creationId xmlns:a16="http://schemas.microsoft.com/office/drawing/2014/main" xmlns="" id="{0E1A9DB3-61FC-41FB-B956-43A93C10FC88}"/>
            </a:ext>
          </a:extLst>
        </xdr:cNvPr>
        <xdr:cNvSpPr/>
      </xdr:nvSpPr>
      <xdr:spPr>
        <a:xfrm>
          <a:off x="8343288" y="18220132"/>
          <a:ext cx="3824507" cy="381633"/>
        </a:xfrm>
        <a:prstGeom prst="borderCallout2">
          <a:avLst>
            <a:gd name="adj1" fmla="val 22083"/>
            <a:gd name="adj2" fmla="val -2157"/>
            <a:gd name="adj3" fmla="val 22083"/>
            <a:gd name="adj4" fmla="val -10254"/>
            <a:gd name="adj5" fmla="val 329054"/>
            <a:gd name="adj6" fmla="val -111136"/>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2 : Lancer l'impression</a:t>
          </a:r>
        </a:p>
      </xdr:txBody>
    </xdr:sp>
    <xdr:clientData/>
  </xdr:twoCellAnchor>
  <xdr:twoCellAnchor>
    <xdr:from>
      <xdr:col>5</xdr:col>
      <xdr:colOff>915212</xdr:colOff>
      <xdr:row>36</xdr:row>
      <xdr:rowOff>666782</xdr:rowOff>
    </xdr:from>
    <xdr:to>
      <xdr:col>11</xdr:col>
      <xdr:colOff>90460</xdr:colOff>
      <xdr:row>37</xdr:row>
      <xdr:rowOff>296650</xdr:rowOff>
    </xdr:to>
    <xdr:sp macro="" textlink="">
      <xdr:nvSpPr>
        <xdr:cNvPr id="19" name="ZoneTexte 18">
          <a:extLst>
            <a:ext uri="{FF2B5EF4-FFF2-40B4-BE49-F238E27FC236}">
              <a16:creationId xmlns:a16="http://schemas.microsoft.com/office/drawing/2014/main" xmlns="" id="{7C0DD56D-3DE7-0A79-B079-94B8F2B6CBA7}"/>
            </a:ext>
          </a:extLst>
        </xdr:cNvPr>
        <xdr:cNvSpPr txBox="1"/>
      </xdr:nvSpPr>
      <xdr:spPr>
        <a:xfrm>
          <a:off x="5800977" y="13244264"/>
          <a:ext cx="5038165" cy="57116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400" b="1">
              <a:solidFill>
                <a:srgbClr val="FF0000"/>
              </a:solidFill>
            </a:rPr>
            <a:t>Compléter les cellules sur fond jaune</a:t>
          </a:r>
        </a:p>
      </xdr:txBody>
    </xdr:sp>
    <xdr:clientData/>
  </xdr:twoCellAnchor>
  <xdr:twoCellAnchor>
    <xdr:from>
      <xdr:col>7</xdr:col>
      <xdr:colOff>693760</xdr:colOff>
      <xdr:row>5</xdr:row>
      <xdr:rowOff>52964</xdr:rowOff>
    </xdr:from>
    <xdr:to>
      <xdr:col>10</xdr:col>
      <xdr:colOff>523162</xdr:colOff>
      <xdr:row>7</xdr:row>
      <xdr:rowOff>31193</xdr:rowOff>
    </xdr:to>
    <xdr:sp macro="" textlink="">
      <xdr:nvSpPr>
        <xdr:cNvPr id="29" name="Légende : flèche courbée 28">
          <a:extLst>
            <a:ext uri="{FF2B5EF4-FFF2-40B4-BE49-F238E27FC236}">
              <a16:creationId xmlns:a16="http://schemas.microsoft.com/office/drawing/2014/main" xmlns="" id="{239EE335-FA51-F913-C4F0-46BE36E7DB10}"/>
            </a:ext>
          </a:extLst>
        </xdr:cNvPr>
        <xdr:cNvSpPr/>
      </xdr:nvSpPr>
      <xdr:spPr>
        <a:xfrm flipH="1">
          <a:off x="7540387" y="2953113"/>
          <a:ext cx="2763671" cy="433155"/>
        </a:xfrm>
        <a:prstGeom prst="borderCallout2">
          <a:avLst>
            <a:gd name="adj1" fmla="val 22083"/>
            <a:gd name="adj2" fmla="val -2157"/>
            <a:gd name="adj3" fmla="val 22083"/>
            <a:gd name="adj4" fmla="val -10254"/>
            <a:gd name="adj5" fmla="val -126520"/>
            <a:gd name="adj6" fmla="val -15829"/>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a:solidFill>
                <a:schemeClr val="accent1">
                  <a:lumMod val="75000"/>
                </a:schemeClr>
              </a:solidFill>
            </a:rPr>
            <a:t>Les conseils du</a:t>
          </a:r>
          <a:r>
            <a:rPr lang="fr-FR" sz="2000" b="1" baseline="0">
              <a:solidFill>
                <a:schemeClr val="accent1">
                  <a:lumMod val="75000"/>
                </a:schemeClr>
              </a:solidFill>
            </a:rPr>
            <a:t> SNALC</a:t>
          </a:r>
          <a:endParaRPr lang="fr-FR" sz="2000" b="1">
            <a:solidFill>
              <a:schemeClr val="accent1">
                <a:lumMod val="75000"/>
              </a:schemeClr>
            </a:solidFill>
          </a:endParaRPr>
        </a:p>
      </xdr:txBody>
    </xdr:sp>
    <xdr:clientData/>
  </xdr:twoCellAnchor>
  <xdr:twoCellAnchor editAs="oneCell">
    <xdr:from>
      <xdr:col>17</xdr:col>
      <xdr:colOff>556846</xdr:colOff>
      <xdr:row>18</xdr:row>
      <xdr:rowOff>193431</xdr:rowOff>
    </xdr:from>
    <xdr:to>
      <xdr:col>20</xdr:col>
      <xdr:colOff>720971</xdr:colOff>
      <xdr:row>20</xdr:row>
      <xdr:rowOff>200007</xdr:rowOff>
    </xdr:to>
    <xdr:pic>
      <xdr:nvPicPr>
        <xdr:cNvPr id="30" name="Image 29">
          <a:extLst>
            <a:ext uri="{FF2B5EF4-FFF2-40B4-BE49-F238E27FC236}">
              <a16:creationId xmlns:a16="http://schemas.microsoft.com/office/drawing/2014/main" xmlns="" id="{C353564E-D292-5918-4F6B-4C3BA8B9F489}"/>
            </a:ext>
          </a:extLst>
        </xdr:cNvPr>
        <xdr:cNvPicPr>
          <a:picLocks noChangeAspect="1"/>
        </xdr:cNvPicPr>
      </xdr:nvPicPr>
      <xdr:blipFill rotWithShape="1">
        <a:blip xmlns:r="http://schemas.openxmlformats.org/officeDocument/2006/relationships" r:embed="rId6"/>
        <a:srcRect l="-3400" t="-23770" r="-4861" b="-1"/>
        <a:stretch/>
      </xdr:blipFill>
      <xdr:spPr>
        <a:xfrm>
          <a:off x="17098108" y="6588369"/>
          <a:ext cx="3083171" cy="463776"/>
        </a:xfrm>
        <a:prstGeom prst="rect">
          <a:avLst/>
        </a:prstGeom>
      </xdr:spPr>
    </xdr:pic>
    <xdr:clientData/>
  </xdr:twoCellAnchor>
  <xdr:twoCellAnchor editAs="oneCell">
    <xdr:from>
      <xdr:col>4</xdr:col>
      <xdr:colOff>727880</xdr:colOff>
      <xdr:row>2</xdr:row>
      <xdr:rowOff>33058</xdr:rowOff>
    </xdr:from>
    <xdr:to>
      <xdr:col>12</xdr:col>
      <xdr:colOff>318447</xdr:colOff>
      <xdr:row>3</xdr:row>
      <xdr:rowOff>213378</xdr:rowOff>
    </xdr:to>
    <xdr:pic>
      <xdr:nvPicPr>
        <xdr:cNvPr id="2" name="Image 1">
          <a:extLst>
            <a:ext uri="{FF2B5EF4-FFF2-40B4-BE49-F238E27FC236}">
              <a16:creationId xmlns:a16="http://schemas.microsoft.com/office/drawing/2014/main" xmlns="" id="{2CF7A00D-77A7-0239-9049-DFDDB9008B6F}"/>
            </a:ext>
          </a:extLst>
        </xdr:cNvPr>
        <xdr:cNvPicPr>
          <a:picLocks noChangeAspect="1"/>
        </xdr:cNvPicPr>
      </xdr:nvPicPr>
      <xdr:blipFill>
        <a:blip xmlns:r="http://schemas.openxmlformats.org/officeDocument/2006/relationships" r:embed="rId7"/>
        <a:stretch>
          <a:fillRect/>
        </a:stretch>
      </xdr:blipFill>
      <xdr:spPr>
        <a:xfrm>
          <a:off x="4640238" y="1932371"/>
          <a:ext cx="7415284" cy="510141"/>
        </a:xfrm>
        <a:prstGeom prst="rect">
          <a:avLst/>
        </a:prstGeom>
      </xdr:spPr>
    </xdr:pic>
    <xdr:clientData/>
  </xdr:twoCellAnchor>
  <xdr:twoCellAnchor>
    <xdr:from>
      <xdr:col>10</xdr:col>
      <xdr:colOff>431119</xdr:colOff>
      <xdr:row>35</xdr:row>
      <xdr:rowOff>83126</xdr:rowOff>
    </xdr:from>
    <xdr:to>
      <xdr:col>14</xdr:col>
      <xdr:colOff>223302</xdr:colOff>
      <xdr:row>35</xdr:row>
      <xdr:rowOff>850667</xdr:rowOff>
    </xdr:to>
    <xdr:sp macro="" textlink="">
      <xdr:nvSpPr>
        <xdr:cNvPr id="8" name="Légende : flèche courbée 7">
          <a:extLst>
            <a:ext uri="{FF2B5EF4-FFF2-40B4-BE49-F238E27FC236}">
              <a16:creationId xmlns:a16="http://schemas.microsoft.com/office/drawing/2014/main" xmlns="" id="{849A6BFF-FAA3-4518-2C1C-1800A5208CCC}"/>
            </a:ext>
          </a:extLst>
        </xdr:cNvPr>
        <xdr:cNvSpPr/>
      </xdr:nvSpPr>
      <xdr:spPr>
        <a:xfrm>
          <a:off x="10129301" y="11596253"/>
          <a:ext cx="3671456" cy="767541"/>
        </a:xfrm>
        <a:prstGeom prst="borderCallout2">
          <a:avLst>
            <a:gd name="adj1" fmla="val 22083"/>
            <a:gd name="adj2" fmla="val -2157"/>
            <a:gd name="adj3" fmla="val 22083"/>
            <a:gd name="adj4" fmla="val -10254"/>
            <a:gd name="adj5" fmla="val -148312"/>
            <a:gd name="adj6" fmla="val -31786"/>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Déplacer l'ascenseur pour choisir</a:t>
          </a:r>
          <a:r>
            <a:rPr lang="fr-FR" sz="2000" b="1" baseline="0">
              <a:solidFill>
                <a:schemeClr val="accent1">
                  <a:lumMod val="75000"/>
                </a:schemeClr>
              </a:solidFill>
            </a:rPr>
            <a:t> </a:t>
          </a:r>
          <a:r>
            <a:rPr lang="fr-FR" sz="2000" b="1">
              <a:solidFill>
                <a:schemeClr val="accent1">
                  <a:lumMod val="75000"/>
                </a:schemeClr>
              </a:solidFill>
            </a:rPr>
            <a:t>la</a:t>
          </a:r>
          <a:r>
            <a:rPr lang="fr-FR" sz="2000" b="1" baseline="0">
              <a:solidFill>
                <a:schemeClr val="accent1">
                  <a:lumMod val="75000"/>
                </a:schemeClr>
              </a:solidFill>
            </a:rPr>
            <a:t> rubrique désirée</a:t>
          </a:r>
          <a:endParaRPr lang="fr-FR" sz="2000" b="1">
            <a:solidFill>
              <a:schemeClr val="accent1">
                <a:lumMod val="75000"/>
              </a:schemeClr>
            </a:solidFill>
          </a:endParaRPr>
        </a:p>
      </xdr:txBody>
    </xdr:sp>
    <xdr:clientData/>
  </xdr:twoCellAnchor>
  <xdr:twoCellAnchor>
    <xdr:from>
      <xdr:col>4</xdr:col>
      <xdr:colOff>793781</xdr:colOff>
      <xdr:row>35</xdr:row>
      <xdr:rowOff>868760</xdr:rowOff>
    </xdr:from>
    <xdr:to>
      <xdr:col>8</xdr:col>
      <xdr:colOff>585964</xdr:colOff>
      <xdr:row>36</xdr:row>
      <xdr:rowOff>134471</xdr:rowOff>
    </xdr:to>
    <xdr:sp macro="" textlink="">
      <xdr:nvSpPr>
        <xdr:cNvPr id="9" name="Légende : flèche courbée 8">
          <a:extLst>
            <a:ext uri="{FF2B5EF4-FFF2-40B4-BE49-F238E27FC236}">
              <a16:creationId xmlns:a16="http://schemas.microsoft.com/office/drawing/2014/main" xmlns="" id="{B5A41CA6-E7BC-DBA1-F07C-EDA9349B4B1B}"/>
            </a:ext>
          </a:extLst>
        </xdr:cNvPr>
        <xdr:cNvSpPr/>
      </xdr:nvSpPr>
      <xdr:spPr>
        <a:xfrm>
          <a:off x="4702393" y="12298760"/>
          <a:ext cx="3700795" cy="413193"/>
        </a:xfrm>
        <a:prstGeom prst="borderCallout2">
          <a:avLst>
            <a:gd name="adj1" fmla="val 22083"/>
            <a:gd name="adj2" fmla="val -2157"/>
            <a:gd name="adj3" fmla="val 22083"/>
            <a:gd name="adj4" fmla="val -10254"/>
            <a:gd name="adj5" fmla="val -248132"/>
            <a:gd name="adj6" fmla="val -32350"/>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Sélectionner la</a:t>
          </a:r>
          <a:r>
            <a:rPr lang="fr-FR" sz="2000" b="1" baseline="0">
              <a:solidFill>
                <a:schemeClr val="accent1">
                  <a:lumMod val="75000"/>
                </a:schemeClr>
              </a:solidFill>
            </a:rPr>
            <a:t> rubrique désirée</a:t>
          </a:r>
          <a:endParaRPr lang="fr-FR" sz="2000" b="1">
            <a:solidFill>
              <a:schemeClr val="accent1">
                <a:lumMod val="75000"/>
              </a:schemeClr>
            </a:solidFill>
          </a:endParaRPr>
        </a:p>
      </xdr:txBody>
    </xdr:sp>
    <xdr:clientData/>
  </xdr:twoCellAnchor>
  <xdr:twoCellAnchor>
    <xdr:from>
      <xdr:col>15</xdr:col>
      <xdr:colOff>833718</xdr:colOff>
      <xdr:row>24</xdr:row>
      <xdr:rowOff>106762</xdr:rowOff>
    </xdr:from>
    <xdr:to>
      <xdr:col>23</xdr:col>
      <xdr:colOff>161364</xdr:colOff>
      <xdr:row>26</xdr:row>
      <xdr:rowOff>80684</xdr:rowOff>
    </xdr:to>
    <xdr:sp macro="" textlink="">
      <xdr:nvSpPr>
        <xdr:cNvPr id="10" name="Légende : flèche courbée 9">
          <a:extLst>
            <a:ext uri="{FF2B5EF4-FFF2-40B4-BE49-F238E27FC236}">
              <a16:creationId xmlns:a16="http://schemas.microsoft.com/office/drawing/2014/main" xmlns="" id="{C1C72C7F-6796-68B6-566B-859D382BA84E}"/>
            </a:ext>
          </a:extLst>
        </xdr:cNvPr>
        <xdr:cNvSpPr/>
      </xdr:nvSpPr>
      <xdr:spPr>
        <a:xfrm>
          <a:off x="15491012" y="7950880"/>
          <a:ext cx="7144870" cy="440086"/>
        </a:xfrm>
        <a:prstGeom prst="borderCallout2">
          <a:avLst>
            <a:gd name="adj1" fmla="val 22083"/>
            <a:gd name="adj2" fmla="val -2157"/>
            <a:gd name="adj3" fmla="val 20046"/>
            <a:gd name="adj4" fmla="val -5235"/>
            <a:gd name="adj5" fmla="val -34053"/>
            <a:gd name="adj6" fmla="val -8113"/>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Cliquer sur la flèche pour ouvrir la liste déroulante des académies</a:t>
          </a:r>
        </a:p>
      </xdr:txBody>
    </xdr:sp>
    <xdr:clientData/>
  </xdr:twoCellAnchor>
  <xdr:twoCellAnchor editAs="oneCell">
    <xdr:from>
      <xdr:col>2</xdr:col>
      <xdr:colOff>507999</xdr:colOff>
      <xdr:row>14</xdr:row>
      <xdr:rowOff>108857</xdr:rowOff>
    </xdr:from>
    <xdr:to>
      <xdr:col>12</xdr:col>
      <xdr:colOff>401217</xdr:colOff>
      <xdr:row>16</xdr:row>
      <xdr:rowOff>116755</xdr:rowOff>
    </xdr:to>
    <xdr:pic>
      <xdr:nvPicPr>
        <xdr:cNvPr id="11" name="Image 10">
          <a:extLst>
            <a:ext uri="{FF2B5EF4-FFF2-40B4-BE49-F238E27FC236}">
              <a16:creationId xmlns:a16="http://schemas.microsoft.com/office/drawing/2014/main" xmlns="" id="{7785FEAB-A855-AA70-769C-6F37EDC21200}"/>
            </a:ext>
          </a:extLst>
        </xdr:cNvPr>
        <xdr:cNvPicPr>
          <a:picLocks noChangeAspect="1"/>
        </xdr:cNvPicPr>
      </xdr:nvPicPr>
      <xdr:blipFill>
        <a:blip xmlns:r="http://schemas.openxmlformats.org/officeDocument/2006/relationships" r:embed="rId8"/>
        <a:stretch>
          <a:fillRect/>
        </a:stretch>
      </xdr:blipFill>
      <xdr:spPr>
        <a:xfrm>
          <a:off x="2467428" y="5612190"/>
          <a:ext cx="9690360" cy="467517"/>
        </a:xfrm>
        <a:prstGeom prst="rect">
          <a:avLst/>
        </a:prstGeom>
      </xdr:spPr>
    </xdr:pic>
    <xdr:clientData/>
  </xdr:twoCellAnchor>
  <xdr:twoCellAnchor editAs="oneCell">
    <xdr:from>
      <xdr:col>0</xdr:col>
      <xdr:colOff>48381</xdr:colOff>
      <xdr:row>42</xdr:row>
      <xdr:rowOff>12094</xdr:rowOff>
    </xdr:from>
    <xdr:to>
      <xdr:col>21</xdr:col>
      <xdr:colOff>831992</xdr:colOff>
      <xdr:row>42</xdr:row>
      <xdr:rowOff>1439333</xdr:rowOff>
    </xdr:to>
    <xdr:pic>
      <xdr:nvPicPr>
        <xdr:cNvPr id="18" name="Image 17">
          <a:extLst>
            <a:ext uri="{FF2B5EF4-FFF2-40B4-BE49-F238E27FC236}">
              <a16:creationId xmlns:a16="http://schemas.microsoft.com/office/drawing/2014/main" xmlns="" id="{F50A7B70-B9DF-D992-06C2-1953A2E9A3CD}"/>
            </a:ext>
          </a:extLst>
        </xdr:cNvPr>
        <xdr:cNvPicPr>
          <a:picLocks noChangeAspect="1"/>
        </xdr:cNvPicPr>
      </xdr:nvPicPr>
      <xdr:blipFill>
        <a:blip xmlns:r="http://schemas.openxmlformats.org/officeDocument/2006/relationships" r:embed="rId9"/>
        <a:stretch>
          <a:fillRect/>
        </a:stretch>
      </xdr:blipFill>
      <xdr:spPr>
        <a:xfrm>
          <a:off x="48381" y="16268094"/>
          <a:ext cx="21357611" cy="1427239"/>
        </a:xfrm>
        <a:prstGeom prst="rect">
          <a:avLst/>
        </a:prstGeom>
      </xdr:spPr>
    </xdr:pic>
    <xdr:clientData/>
  </xdr:twoCellAnchor>
  <xdr:twoCellAnchor>
    <xdr:from>
      <xdr:col>11</xdr:col>
      <xdr:colOff>742122</xdr:colOff>
      <xdr:row>41</xdr:row>
      <xdr:rowOff>371061</xdr:rowOff>
    </xdr:from>
    <xdr:to>
      <xdr:col>15</xdr:col>
      <xdr:colOff>139148</xdr:colOff>
      <xdr:row>42</xdr:row>
      <xdr:rowOff>894522</xdr:rowOff>
    </xdr:to>
    <xdr:sp macro="" textlink="">
      <xdr:nvSpPr>
        <xdr:cNvPr id="22" name="Rectangle : coins arrondis 21">
          <a:extLst>
            <a:ext uri="{FF2B5EF4-FFF2-40B4-BE49-F238E27FC236}">
              <a16:creationId xmlns:a16="http://schemas.microsoft.com/office/drawing/2014/main" xmlns="" id="{DF6EA4F2-9EB6-BAFB-A5A1-AC0EE82F40E1}"/>
            </a:ext>
          </a:extLst>
        </xdr:cNvPr>
        <xdr:cNvSpPr/>
      </xdr:nvSpPr>
      <xdr:spPr>
        <a:xfrm>
          <a:off x="11456505" y="16286922"/>
          <a:ext cx="3293165" cy="921026"/>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44302</xdr:colOff>
      <xdr:row>8</xdr:row>
      <xdr:rowOff>327838</xdr:rowOff>
    </xdr:from>
    <xdr:to>
      <xdr:col>13</xdr:col>
      <xdr:colOff>35442</xdr:colOff>
      <xdr:row>9</xdr:row>
      <xdr:rowOff>480996</xdr:rowOff>
    </xdr:to>
    <xdr:sp macro="" textlink="">
      <xdr:nvSpPr>
        <xdr:cNvPr id="4" name="ZoneTexte 3">
          <a:extLst>
            <a:ext uri="{FF2B5EF4-FFF2-40B4-BE49-F238E27FC236}">
              <a16:creationId xmlns:a16="http://schemas.microsoft.com/office/drawing/2014/main" xmlns="" id="{00000000-0008-0000-0000-000004000000}"/>
            </a:ext>
          </a:extLst>
        </xdr:cNvPr>
        <xdr:cNvSpPr txBox="1"/>
      </xdr:nvSpPr>
      <xdr:spPr>
        <a:xfrm>
          <a:off x="12705907" y="2560675"/>
          <a:ext cx="6627628" cy="711368"/>
        </a:xfrm>
        <a:prstGeom prst="rect">
          <a:avLst/>
        </a:prstGeom>
        <a:solidFill>
          <a:srgbClr val="0070C0"/>
        </a:solidFill>
        <a:ln w="571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t"/>
        <a:lstStyle/>
        <a:p>
          <a:pPr algn="ctr"/>
          <a:r>
            <a:rPr lang="fr-FR" sz="2000" b="1">
              <a:solidFill>
                <a:schemeClr val="accent2"/>
              </a:solidFill>
              <a:latin typeface="Arial" panose="020B0604020202020204" pitchFamily="34" charset="0"/>
              <a:cs typeface="Arial" panose="020B0604020202020204" pitchFamily="34" charset="0"/>
            </a:rPr>
            <a:t>Vous pouvez compléter les différentes catégories en remplissant</a:t>
          </a:r>
          <a:r>
            <a:rPr lang="fr-FR" sz="2000" b="1" baseline="0">
              <a:solidFill>
                <a:schemeClr val="accent2"/>
              </a:solidFill>
              <a:latin typeface="Arial" panose="020B0604020202020204" pitchFamily="34" charset="0"/>
              <a:cs typeface="Arial" panose="020B0604020202020204" pitchFamily="34" charset="0"/>
            </a:rPr>
            <a:t> les cellules sur fond jaune.</a:t>
          </a:r>
          <a:endParaRPr lang="fr-FR" sz="2000" b="1">
            <a:solidFill>
              <a:schemeClr val="accent2"/>
            </a:solidFill>
            <a:latin typeface="Arial" panose="020B0604020202020204" pitchFamily="34" charset="0"/>
            <a:cs typeface="Arial" panose="020B0604020202020204" pitchFamily="34" charset="0"/>
          </a:endParaRPr>
        </a:p>
      </xdr:txBody>
    </xdr:sp>
    <xdr:clientData/>
  </xdr:twoCellAnchor>
  <xdr:twoCellAnchor editAs="oneCell">
    <xdr:from>
      <xdr:col>0</xdr:col>
      <xdr:colOff>26462</xdr:colOff>
      <xdr:row>0</xdr:row>
      <xdr:rowOff>47640</xdr:rowOff>
    </xdr:from>
    <xdr:to>
      <xdr:col>1</xdr:col>
      <xdr:colOff>1447977</xdr:colOff>
      <xdr:row>1</xdr:row>
      <xdr:rowOff>362499</xdr:rowOff>
    </xdr:to>
    <xdr:pic>
      <xdr:nvPicPr>
        <xdr:cNvPr id="11" name="Image 10">
          <a:extLst>
            <a:ext uri="{FF2B5EF4-FFF2-40B4-BE49-F238E27FC236}">
              <a16:creationId xmlns:a16="http://schemas.microsoft.com/office/drawing/2014/main" xmlns="" id="{33DB5F98-9EB2-A975-D736-79771FF4A0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26462" y="47640"/>
          <a:ext cx="1764415" cy="819684"/>
        </a:xfrm>
        <a:prstGeom prst="rect">
          <a:avLst/>
        </a:prstGeom>
      </xdr:spPr>
    </xdr:pic>
    <xdr:clientData/>
  </xdr:twoCellAnchor>
  <xdr:twoCellAnchor editAs="oneCell">
    <xdr:from>
      <xdr:col>8</xdr:col>
      <xdr:colOff>811322</xdr:colOff>
      <xdr:row>0</xdr:row>
      <xdr:rowOff>72405</xdr:rowOff>
    </xdr:from>
    <xdr:to>
      <xdr:col>9</xdr:col>
      <xdr:colOff>1272541</xdr:colOff>
      <xdr:row>1</xdr:row>
      <xdr:rowOff>387264</xdr:rowOff>
    </xdr:to>
    <xdr:pic>
      <xdr:nvPicPr>
        <xdr:cNvPr id="2" name="Image 1">
          <a:extLst>
            <a:ext uri="{FF2B5EF4-FFF2-40B4-BE49-F238E27FC236}">
              <a16:creationId xmlns:a16="http://schemas.microsoft.com/office/drawing/2014/main" xmlns="" id="{85159AEC-62F7-AF91-C915-626D16EAFD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10774472" y="72405"/>
          <a:ext cx="1766144" cy="819684"/>
        </a:xfrm>
        <a:prstGeom prst="rect">
          <a:avLst/>
        </a:prstGeom>
      </xdr:spPr>
    </xdr:pic>
    <xdr:clientData/>
  </xdr:twoCellAnchor>
  <xdr:twoCellAnchor editAs="oneCell">
    <xdr:from>
      <xdr:col>0</xdr:col>
      <xdr:colOff>73423</xdr:colOff>
      <xdr:row>68</xdr:row>
      <xdr:rowOff>56500</xdr:rowOff>
    </xdr:from>
    <xdr:to>
      <xdr:col>1</xdr:col>
      <xdr:colOff>1494938</xdr:colOff>
      <xdr:row>68</xdr:row>
      <xdr:rowOff>876406</xdr:rowOff>
    </xdr:to>
    <xdr:pic>
      <xdr:nvPicPr>
        <xdr:cNvPr id="3" name="Image 2">
          <a:extLst>
            <a:ext uri="{FF2B5EF4-FFF2-40B4-BE49-F238E27FC236}">
              <a16:creationId xmlns:a16="http://schemas.microsoft.com/office/drawing/2014/main" xmlns="" id="{A5638985-B4D0-C994-DABC-AFE391C23F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73423" y="18087547"/>
          <a:ext cx="1767073" cy="819906"/>
        </a:xfrm>
        <a:prstGeom prst="rect">
          <a:avLst/>
        </a:prstGeom>
      </xdr:spPr>
    </xdr:pic>
    <xdr:clientData/>
  </xdr:twoCellAnchor>
  <xdr:twoCellAnchor editAs="oneCell">
    <xdr:from>
      <xdr:col>8</xdr:col>
      <xdr:colOff>746818</xdr:colOff>
      <xdr:row>68</xdr:row>
      <xdr:rowOff>38779</xdr:rowOff>
    </xdr:from>
    <xdr:to>
      <xdr:col>9</xdr:col>
      <xdr:colOff>1211402</xdr:colOff>
      <xdr:row>68</xdr:row>
      <xdr:rowOff>858685</xdr:rowOff>
    </xdr:to>
    <xdr:pic>
      <xdr:nvPicPr>
        <xdr:cNvPr id="5" name="Image 4">
          <a:extLst>
            <a:ext uri="{FF2B5EF4-FFF2-40B4-BE49-F238E27FC236}">
              <a16:creationId xmlns:a16="http://schemas.microsoft.com/office/drawing/2014/main" xmlns="" id="{473C2301-6352-8DBC-A5C4-FBC71ADCC7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10714841" y="18069826"/>
          <a:ext cx="1767073" cy="819906"/>
        </a:xfrm>
        <a:prstGeom prst="rect">
          <a:avLst/>
        </a:prstGeom>
      </xdr:spPr>
    </xdr:pic>
    <xdr:clientData/>
  </xdr:twoCellAnchor>
  <xdr:twoCellAnchor editAs="oneCell">
    <xdr:from>
      <xdr:col>4</xdr:col>
      <xdr:colOff>791120</xdr:colOff>
      <xdr:row>68</xdr:row>
      <xdr:rowOff>47639</xdr:rowOff>
    </xdr:from>
    <xdr:to>
      <xdr:col>5</xdr:col>
      <xdr:colOff>1246844</xdr:colOff>
      <xdr:row>68</xdr:row>
      <xdr:rowOff>867545</xdr:rowOff>
    </xdr:to>
    <xdr:pic>
      <xdr:nvPicPr>
        <xdr:cNvPr id="6" name="Image 5">
          <a:extLst>
            <a:ext uri="{FF2B5EF4-FFF2-40B4-BE49-F238E27FC236}">
              <a16:creationId xmlns:a16="http://schemas.microsoft.com/office/drawing/2014/main" xmlns="" id="{6E33E7B4-10E2-4E01-E749-E366E5548F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5434004" y="18078686"/>
          <a:ext cx="1767073" cy="819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xdr:row>
      <xdr:rowOff>15875</xdr:rowOff>
    </xdr:from>
    <xdr:to>
      <xdr:col>0</xdr:col>
      <xdr:colOff>2944852</xdr:colOff>
      <xdr:row>5</xdr:row>
      <xdr:rowOff>214714</xdr:rowOff>
    </xdr:to>
    <xdr:pic>
      <xdr:nvPicPr>
        <xdr:cNvPr id="3" name="Image 2">
          <a:extLst>
            <a:ext uri="{FF2B5EF4-FFF2-40B4-BE49-F238E27FC236}">
              <a16:creationId xmlns:a16="http://schemas.microsoft.com/office/drawing/2014/main" xmlns="" id="{C98EF814-B71B-E970-1807-EED6F6D67E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238125" y="579438"/>
          <a:ext cx="2706727" cy="125452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esh@snalcgrenoble.fr" TargetMode="External"/><Relationship Id="rId1" Type="http://schemas.openxmlformats.org/officeDocument/2006/relationships/hyperlink" Target="https://snalc.fr/adherer-choix-du-mode-de-paiemen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snalc.fr/contact/" TargetMode="External"/><Relationship Id="rId1" Type="http://schemas.openxmlformats.org/officeDocument/2006/relationships/hyperlink" Target="https://www.google.com/url?sa=t&amp;rct=j&amp;q=&amp;esrc=s&amp;source=web&amp;cd=&amp;cad=rja&amp;uact=8&amp;ved=2ahUKEwj804fI-N_8AhUiUKQEHaTWDfkQFnoECBQQAQ&amp;url=https%3A%2F%2Fwww.education.gouv.fr%2Fbo%2F19%2FHebdo23%2FMENH1915158C.htm&amp;usg=AOvVaw3Uem8VgHhXh3TQBr1diES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showGridLines="0" tabSelected="1" topLeftCell="A66" zoomScale="50" zoomScaleNormal="50" workbookViewId="0">
      <selection activeCell="Q4" sqref="Q4"/>
    </sheetView>
  </sheetViews>
  <sheetFormatPr baseColWidth="10" defaultColWidth="10.640625" defaultRowHeight="18.5" x14ac:dyDescent="0.45"/>
  <cols>
    <col min="1" max="16384" width="10.640625" style="1"/>
  </cols>
  <sheetData>
    <row r="1" spans="1:23" ht="103.25" customHeight="1" x14ac:dyDescent="0.9">
      <c r="A1" s="59" t="s">
        <v>143</v>
      </c>
      <c r="B1" s="59"/>
      <c r="C1" s="59"/>
      <c r="D1" s="59"/>
      <c r="E1" s="59"/>
      <c r="F1" s="59"/>
      <c r="G1" s="59"/>
      <c r="H1" s="59"/>
      <c r="I1" s="59"/>
      <c r="J1" s="59"/>
      <c r="K1" s="59"/>
      <c r="L1" s="59"/>
      <c r="M1" s="59"/>
      <c r="N1" s="59"/>
      <c r="O1" s="59"/>
      <c r="P1" s="59"/>
      <c r="Q1" s="59"/>
      <c r="R1" s="59"/>
      <c r="S1" s="59"/>
      <c r="T1" s="59"/>
      <c r="U1" s="59"/>
      <c r="V1" s="59"/>
      <c r="W1" s="59"/>
    </row>
    <row r="2" spans="1:23" ht="18" customHeight="1" x14ac:dyDescent="0.45">
      <c r="A2" s="62" t="s">
        <v>9</v>
      </c>
      <c r="B2" s="62"/>
      <c r="C2" s="62"/>
      <c r="D2" s="62"/>
    </row>
    <row r="3" spans="1:23" ht="25.75" customHeight="1" x14ac:dyDescent="0.45">
      <c r="A3" s="62"/>
      <c r="B3" s="62"/>
      <c r="C3" s="62"/>
      <c r="D3" s="62"/>
    </row>
    <row r="4" spans="1:23" ht="34.75" customHeight="1" x14ac:dyDescent="0.45">
      <c r="A4" s="62"/>
      <c r="B4" s="62"/>
      <c r="C4" s="62"/>
      <c r="D4" s="62"/>
    </row>
    <row r="9" spans="1:23" ht="46" x14ac:dyDescent="1">
      <c r="A9" s="61" t="s">
        <v>79</v>
      </c>
      <c r="B9" s="61"/>
      <c r="C9" s="61"/>
      <c r="D9" s="61"/>
      <c r="E9" s="61"/>
      <c r="F9" s="61"/>
      <c r="G9" s="61"/>
      <c r="H9" s="61"/>
      <c r="I9" s="61"/>
      <c r="J9" s="61"/>
      <c r="K9" s="61"/>
      <c r="L9" s="61"/>
      <c r="M9" s="61"/>
    </row>
    <row r="10" spans="1:23" ht="18" customHeight="1" x14ac:dyDescent="0.7">
      <c r="A10" s="4"/>
      <c r="B10" s="4"/>
      <c r="C10" s="4"/>
      <c r="D10" s="4"/>
    </row>
    <row r="11" spans="1:23" ht="31" x14ac:dyDescent="0.7">
      <c r="A11" s="60" t="s">
        <v>10</v>
      </c>
      <c r="B11" s="60"/>
      <c r="C11" s="60"/>
      <c r="D11" s="60"/>
      <c r="E11" s="60"/>
      <c r="F11" s="60"/>
      <c r="G11" s="60"/>
      <c r="H11" s="60"/>
      <c r="I11" s="60"/>
      <c r="J11" s="60"/>
      <c r="K11" s="60"/>
      <c r="L11" s="60"/>
      <c r="M11" s="60"/>
    </row>
    <row r="35" spans="1:13" ht="99" customHeight="1" x14ac:dyDescent="0.45"/>
    <row r="36" spans="1:13" ht="90" customHeight="1" x14ac:dyDescent="0.45"/>
    <row r="37" spans="1:13" ht="73.75" customHeight="1" x14ac:dyDescent="0.45"/>
    <row r="38" spans="1:13" ht="85.75" customHeight="1" x14ac:dyDescent="0.45"/>
    <row r="39" spans="1:13" ht="69" customHeight="1" x14ac:dyDescent="0.45"/>
    <row r="42" spans="1:13" ht="31" x14ac:dyDescent="0.7">
      <c r="A42" s="60" t="s">
        <v>141</v>
      </c>
      <c r="B42" s="60"/>
      <c r="C42" s="60"/>
      <c r="D42" s="60"/>
      <c r="E42" s="60"/>
      <c r="F42" s="60"/>
      <c r="G42" s="60"/>
      <c r="H42" s="60"/>
      <c r="I42" s="60"/>
      <c r="J42" s="60"/>
      <c r="K42" s="60"/>
      <c r="L42" s="60"/>
      <c r="M42" s="60"/>
    </row>
    <row r="43" spans="1:13" ht="118.75" customHeight="1" x14ac:dyDescent="0.45"/>
    <row r="44" spans="1:13" ht="31" x14ac:dyDescent="0.7">
      <c r="A44" s="60" t="s">
        <v>142</v>
      </c>
      <c r="B44" s="60"/>
      <c r="C44" s="60"/>
      <c r="D44" s="60"/>
      <c r="E44" s="60"/>
      <c r="F44" s="60"/>
      <c r="G44" s="60"/>
      <c r="H44" s="60"/>
      <c r="I44" s="60"/>
      <c r="J44" s="60"/>
      <c r="K44" s="60"/>
      <c r="L44" s="60"/>
      <c r="M44" s="60"/>
    </row>
  </sheetData>
  <sheetProtection algorithmName="SHA-512" hashValue="UkMnwTjTrNBFZkrjYYHZU44orddieSzU8GehUEXf2WFopLIooA+lDP/eBjyu5DdmoKzm6w/E+eIyBJvZPxcgmg==" saltValue="wRkTh1BzUD+dpZ9hgPC8nw==" spinCount="100000" sheet="1" objects="1" scenarios="1"/>
  <mergeCells count="6">
    <mergeCell ref="A1:W1"/>
    <mergeCell ref="A11:M11"/>
    <mergeCell ref="A44:M44"/>
    <mergeCell ref="A9:M9"/>
    <mergeCell ref="A2:D4"/>
    <mergeCell ref="A42:M4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FFC000"/>
    <pageSetUpPr fitToPage="1"/>
  </sheetPr>
  <dimension ref="A1:T140"/>
  <sheetViews>
    <sheetView showGridLines="0" zoomScaleNormal="100" workbookViewId="0">
      <pane xSplit="6" ySplit="10" topLeftCell="G11" activePane="bottomRight" state="frozen"/>
      <selection pane="topRight" activeCell="G1" sqref="G1"/>
      <selection pane="bottomLeft" activeCell="A11" sqref="A11"/>
      <selection pane="bottomRight" sqref="A1:J1"/>
    </sheetView>
  </sheetViews>
  <sheetFormatPr baseColWidth="10" defaultColWidth="10.640625" defaultRowHeight="18.5" x14ac:dyDescent="0.45"/>
  <cols>
    <col min="1" max="1" width="3.7109375" style="1" customWidth="1"/>
    <col min="2" max="2" width="20.42578125" style="1" customWidth="1"/>
    <col min="3" max="3" width="15.0703125" style="1" customWidth="1"/>
    <col min="4" max="4" width="11.42578125" style="1" customWidth="1"/>
    <col min="5" max="5" width="14.35546875" style="1" customWidth="1"/>
    <col min="6" max="6" width="17.92578125" style="1" customWidth="1"/>
    <col min="7" max="7" width="12.5703125" style="1" customWidth="1"/>
    <col min="8" max="8" width="13.35546875" style="1" customWidth="1"/>
    <col min="9" max="9" width="14.2109375" style="1" customWidth="1"/>
    <col min="10" max="10" width="14.35546875" style="1" customWidth="1"/>
    <col min="11" max="11" width="1.5" style="1" customWidth="1"/>
    <col min="12" max="12" width="22.7109375" style="1" customWidth="1"/>
    <col min="13" max="13" width="49.85546875" style="1" customWidth="1"/>
    <col min="14" max="18" width="10.640625" style="1"/>
    <col min="19" max="19" width="19.140625" style="1" bestFit="1" customWidth="1"/>
    <col min="20" max="20" width="18.92578125" style="1" bestFit="1" customWidth="1"/>
    <col min="21" max="16384" width="10.640625" style="1"/>
  </cols>
  <sheetData>
    <row r="1" spans="1:20" ht="39.65" customHeight="1" x14ac:dyDescent="0.85">
      <c r="A1" s="73" t="s">
        <v>11</v>
      </c>
      <c r="B1" s="73"/>
      <c r="C1" s="73"/>
      <c r="D1" s="73"/>
      <c r="E1" s="73"/>
      <c r="F1" s="73"/>
      <c r="G1" s="73"/>
      <c r="H1" s="73"/>
      <c r="I1" s="73"/>
      <c r="J1" s="73"/>
      <c r="L1" s="72" t="s">
        <v>3</v>
      </c>
      <c r="M1" s="72"/>
      <c r="N1" s="2"/>
      <c r="O1" s="2"/>
      <c r="P1" s="2"/>
      <c r="Q1" s="2"/>
      <c r="R1" s="2"/>
      <c r="S1" s="2"/>
      <c r="T1" s="2"/>
    </row>
    <row r="2" spans="1:20" ht="33" customHeight="1" thickBot="1" x14ac:dyDescent="0.5">
      <c r="A2" s="74" t="s">
        <v>140</v>
      </c>
      <c r="B2" s="74"/>
      <c r="C2" s="74"/>
      <c r="D2" s="74"/>
      <c r="E2" s="74"/>
      <c r="F2" s="74"/>
      <c r="G2" s="74"/>
      <c r="H2" s="74"/>
      <c r="I2" s="74"/>
      <c r="J2" s="74"/>
      <c r="L2" s="72"/>
      <c r="M2" s="72"/>
    </row>
    <row r="3" spans="1:20" ht="30.65" customHeight="1" thickBot="1" x14ac:dyDescent="0.5">
      <c r="A3" s="78" t="s">
        <v>12</v>
      </c>
      <c r="B3" s="79"/>
      <c r="C3" s="79"/>
      <c r="D3" s="79"/>
      <c r="E3" s="79"/>
      <c r="F3" s="79"/>
      <c r="G3" s="79"/>
      <c r="H3" s="79"/>
      <c r="I3" s="79"/>
      <c r="J3" s="79"/>
      <c r="L3" s="3" t="s">
        <v>4</v>
      </c>
      <c r="M3" s="58" t="s">
        <v>22</v>
      </c>
    </row>
    <row r="4" spans="1:20" ht="23.4" customHeight="1" thickBot="1" x14ac:dyDescent="0.5">
      <c r="A4" s="82" t="s">
        <v>78</v>
      </c>
      <c r="B4" s="82"/>
      <c r="C4" s="80"/>
      <c r="D4" s="81"/>
      <c r="E4" s="82" t="s">
        <v>16</v>
      </c>
      <c r="F4" s="82"/>
      <c r="G4" s="80"/>
      <c r="H4" s="86"/>
      <c r="I4" s="86"/>
      <c r="J4" s="81"/>
      <c r="L4" s="3" t="s">
        <v>7</v>
      </c>
      <c r="M4" s="58" t="e">
        <f>VLOOKUP(I6,S11:T36,2,)</f>
        <v>#N/A</v>
      </c>
    </row>
    <row r="5" spans="1:20" ht="24" thickBot="1" x14ac:dyDescent="0.6">
      <c r="A5" s="89" t="s">
        <v>19</v>
      </c>
      <c r="B5" s="90"/>
      <c r="C5" s="91"/>
      <c r="D5" s="20"/>
      <c r="E5" s="92" t="s">
        <v>17</v>
      </c>
      <c r="F5" s="93"/>
      <c r="G5" s="93"/>
      <c r="H5" s="94"/>
      <c r="I5" s="99"/>
      <c r="J5" s="100"/>
      <c r="L5" s="3" t="s">
        <v>5</v>
      </c>
      <c r="M5" s="43" t="s">
        <v>114</v>
      </c>
    </row>
    <row r="6" spans="1:20" ht="20.399999999999999" customHeight="1" thickBot="1" x14ac:dyDescent="0.5">
      <c r="A6" s="87" t="s">
        <v>18</v>
      </c>
      <c r="B6" s="87"/>
      <c r="C6" s="80"/>
      <c r="D6" s="86"/>
      <c r="E6" s="86"/>
      <c r="F6" s="86"/>
      <c r="G6" s="81"/>
      <c r="H6" s="22" t="s">
        <v>23</v>
      </c>
      <c r="I6" s="99"/>
      <c r="J6" s="100"/>
      <c r="L6" s="3" t="s">
        <v>6</v>
      </c>
      <c r="M6" s="21" t="s">
        <v>8</v>
      </c>
    </row>
    <row r="7" spans="1:20" ht="24" hidden="1" thickBot="1" x14ac:dyDescent="0.6">
      <c r="A7" s="88" t="s">
        <v>0</v>
      </c>
      <c r="B7" s="88"/>
      <c r="C7" s="75">
        <v>1</v>
      </c>
      <c r="D7" s="76"/>
      <c r="E7" s="77"/>
      <c r="F7" s="77"/>
      <c r="G7" s="77"/>
      <c r="H7" s="77"/>
      <c r="I7" s="77"/>
      <c r="J7" s="77"/>
    </row>
    <row r="8" spans="1:20" ht="4.75" customHeight="1" thickBot="1" x14ac:dyDescent="0.5">
      <c r="A8" s="83"/>
      <c r="B8" s="84"/>
      <c r="C8" s="84"/>
      <c r="D8" s="84"/>
      <c r="E8" s="84"/>
      <c r="F8" s="84"/>
      <c r="G8" s="84"/>
      <c r="H8" s="84"/>
      <c r="I8" s="84"/>
      <c r="J8" s="85"/>
    </row>
    <row r="9" spans="1:20" s="6" customFormat="1" ht="43.75" customHeight="1" thickBot="1" x14ac:dyDescent="0.5">
      <c r="A9" s="71" t="s">
        <v>115</v>
      </c>
      <c r="B9" s="71"/>
      <c r="C9" s="7">
        <f>ROUND(D5*(I5-36),2)</f>
        <v>0</v>
      </c>
      <c r="D9" s="8" t="s">
        <v>20</v>
      </c>
      <c r="E9" s="101" t="str">
        <f>IF(AND(I137&lt;2,J137&lt;2),I137&amp;" heure et "&amp;J137&amp;" minute",IF(AND(I137&gt;=2,J137&lt;2),I137&amp;" heures et "&amp;J137&amp;" minute",IF(AND(I137&lt;2,J137&gt;=2),I137&amp;" heure et "&amp;J137&amp;" minutes",I137&amp;" heures et "&amp;J137&amp;" minutes")))</f>
        <v>0 heure et 0 minute</v>
      </c>
      <c r="F9" s="102"/>
      <c r="G9" s="71" t="s">
        <v>21</v>
      </c>
      <c r="H9" s="71"/>
      <c r="I9" s="95" t="str">
        <f>IF(AND(I138&lt;2,J138&lt;2),I139&amp;" heure et "&amp;J139&amp;" minute",IF(AND(I138&gt;=2,J138&lt;2),I139&amp;" heures et "&amp;J139&amp;" minute",IF(AND(I138&lt;2,J138&gt;=2),I139&amp;" heure et "&amp;J139&amp;" minutes",I139&amp;" heures et "&amp;J139&amp;" minutes")))</f>
        <v>0 heure et 0 minute</v>
      </c>
      <c r="J9" s="96"/>
      <c r="S9" s="10"/>
      <c r="T9" s="10"/>
    </row>
    <row r="10" spans="1:20" ht="43.75" customHeight="1" thickTop="1" thickBot="1" x14ac:dyDescent="0.5">
      <c r="A10" s="66" t="s">
        <v>13</v>
      </c>
      <c r="B10" s="67"/>
      <c r="C10" s="67"/>
      <c r="D10" s="67"/>
      <c r="E10" s="67"/>
      <c r="F10" s="68"/>
      <c r="G10" s="15" t="s">
        <v>1</v>
      </c>
      <c r="H10" s="15" t="s">
        <v>2</v>
      </c>
      <c r="I10" s="16" t="s">
        <v>14</v>
      </c>
      <c r="J10" s="16" t="s">
        <v>15</v>
      </c>
      <c r="S10" s="9"/>
      <c r="T10" s="9"/>
    </row>
    <row r="11" spans="1:20" ht="19.25" customHeight="1" thickTop="1" thickBot="1" x14ac:dyDescent="0.5">
      <c r="A11" s="23">
        <v>1</v>
      </c>
      <c r="B11" s="63"/>
      <c r="C11" s="64"/>
      <c r="D11" s="64"/>
      <c r="E11" s="64"/>
      <c r="F11" s="65"/>
      <c r="G11" s="44"/>
      <c r="H11" s="45"/>
      <c r="I11" s="46"/>
      <c r="J11" s="47"/>
      <c r="L11" s="56" t="s">
        <v>137</v>
      </c>
      <c r="M11" s="48"/>
      <c r="S11" s="24" t="s">
        <v>49</v>
      </c>
      <c r="T11" s="25" t="s">
        <v>24</v>
      </c>
    </row>
    <row r="12" spans="1:20" ht="19.25" customHeight="1" thickTop="1" thickBot="1" x14ac:dyDescent="0.5">
      <c r="A12" s="23">
        <v>2</v>
      </c>
      <c r="B12" s="63"/>
      <c r="C12" s="64"/>
      <c r="D12" s="64"/>
      <c r="E12" s="64"/>
      <c r="F12" s="65"/>
      <c r="G12" s="44"/>
      <c r="H12" s="44"/>
      <c r="I12" s="46"/>
      <c r="J12" s="47"/>
      <c r="L12" s="51" t="s">
        <v>116</v>
      </c>
      <c r="M12" s="50"/>
      <c r="S12" s="24" t="s">
        <v>50</v>
      </c>
      <c r="T12" s="26" t="s">
        <v>25</v>
      </c>
    </row>
    <row r="13" spans="1:20" ht="19.5" thickTop="1" thickBot="1" x14ac:dyDescent="0.5">
      <c r="A13" s="23">
        <v>3</v>
      </c>
      <c r="B13" s="63"/>
      <c r="C13" s="64"/>
      <c r="D13" s="64"/>
      <c r="E13" s="64"/>
      <c r="F13" s="65"/>
      <c r="G13" s="44"/>
      <c r="H13" s="44"/>
      <c r="I13" s="46"/>
      <c r="J13" s="47"/>
      <c r="L13" s="51" t="s">
        <v>117</v>
      </c>
      <c r="M13" s="52"/>
      <c r="S13" s="24" t="s">
        <v>51</v>
      </c>
      <c r="T13" s="25" t="s">
        <v>26</v>
      </c>
    </row>
    <row r="14" spans="1:20" ht="19.5" thickTop="1" thickBot="1" x14ac:dyDescent="0.5">
      <c r="A14" s="23">
        <v>4</v>
      </c>
      <c r="B14" s="63"/>
      <c r="C14" s="64"/>
      <c r="D14" s="64"/>
      <c r="E14" s="64"/>
      <c r="F14" s="65"/>
      <c r="G14" s="44"/>
      <c r="H14" s="44"/>
      <c r="I14" s="46"/>
      <c r="J14" s="47"/>
      <c r="L14" s="54"/>
      <c r="M14" s="55"/>
      <c r="S14" s="24" t="s">
        <v>52</v>
      </c>
      <c r="T14" s="25" t="s">
        <v>27</v>
      </c>
    </row>
    <row r="15" spans="1:20" ht="19.5" thickTop="1" thickBot="1" x14ac:dyDescent="0.5">
      <c r="A15" s="23">
        <v>5</v>
      </c>
      <c r="B15" s="63"/>
      <c r="C15" s="64"/>
      <c r="D15" s="64"/>
      <c r="E15" s="64"/>
      <c r="F15" s="65"/>
      <c r="G15" s="44"/>
      <c r="H15" s="44"/>
      <c r="I15" s="46"/>
      <c r="J15" s="47"/>
      <c r="L15" s="54"/>
      <c r="M15" s="55"/>
      <c r="S15" s="24" t="s">
        <v>53</v>
      </c>
      <c r="T15" s="25" t="s">
        <v>28</v>
      </c>
    </row>
    <row r="16" spans="1:20" ht="19.25" customHeight="1" thickTop="1" thickBot="1" x14ac:dyDescent="0.5">
      <c r="A16" s="23">
        <v>6</v>
      </c>
      <c r="B16" s="63"/>
      <c r="C16" s="64"/>
      <c r="D16" s="64"/>
      <c r="E16" s="64"/>
      <c r="F16" s="65"/>
      <c r="G16" s="44"/>
      <c r="H16" s="44"/>
      <c r="I16" s="46"/>
      <c r="J16" s="47"/>
      <c r="L16" s="56" t="s">
        <v>136</v>
      </c>
      <c r="M16" s="49"/>
      <c r="S16" s="24" t="s">
        <v>54</v>
      </c>
      <c r="T16" s="25" t="s">
        <v>29</v>
      </c>
    </row>
    <row r="17" spans="1:20" ht="19.25" customHeight="1" thickTop="1" thickBot="1" x14ac:dyDescent="0.5">
      <c r="A17" s="23">
        <v>7</v>
      </c>
      <c r="B17" s="63"/>
      <c r="C17" s="64"/>
      <c r="D17" s="64"/>
      <c r="E17" s="64"/>
      <c r="F17" s="65"/>
      <c r="G17" s="44"/>
      <c r="H17" s="44"/>
      <c r="I17" s="46"/>
      <c r="J17" s="47"/>
      <c r="L17" s="51" t="s">
        <v>118</v>
      </c>
      <c r="M17" s="51"/>
      <c r="S17" s="24" t="s">
        <v>55</v>
      </c>
      <c r="T17" s="25" t="s">
        <v>30</v>
      </c>
    </row>
    <row r="18" spans="1:20" ht="19.5" thickTop="1" thickBot="1" x14ac:dyDescent="0.5">
      <c r="A18" s="23">
        <v>8</v>
      </c>
      <c r="B18" s="63"/>
      <c r="C18" s="64"/>
      <c r="D18" s="64"/>
      <c r="E18" s="64"/>
      <c r="F18" s="65"/>
      <c r="G18" s="44"/>
      <c r="H18" s="44"/>
      <c r="I18" s="46"/>
      <c r="J18" s="47"/>
      <c r="L18" s="54"/>
      <c r="M18" s="55"/>
      <c r="S18" s="24" t="s">
        <v>56</v>
      </c>
      <c r="T18" s="25" t="s">
        <v>31</v>
      </c>
    </row>
    <row r="19" spans="1:20" ht="19.5" thickTop="1" thickBot="1" x14ac:dyDescent="0.5">
      <c r="A19" s="23">
        <v>9</v>
      </c>
      <c r="B19" s="63"/>
      <c r="C19" s="64"/>
      <c r="D19" s="64"/>
      <c r="E19" s="64"/>
      <c r="F19" s="65"/>
      <c r="G19" s="44"/>
      <c r="H19" s="44"/>
      <c r="I19" s="46"/>
      <c r="J19" s="47"/>
      <c r="L19" s="54"/>
      <c r="M19" s="55"/>
      <c r="S19" s="24" t="s">
        <v>57</v>
      </c>
      <c r="T19" s="25" t="s">
        <v>32</v>
      </c>
    </row>
    <row r="20" spans="1:20" ht="19.25" customHeight="1" thickTop="1" thickBot="1" x14ac:dyDescent="0.5">
      <c r="A20" s="23">
        <v>10</v>
      </c>
      <c r="B20" s="63"/>
      <c r="C20" s="64"/>
      <c r="D20" s="64"/>
      <c r="E20" s="64"/>
      <c r="F20" s="65"/>
      <c r="G20" s="44"/>
      <c r="H20" s="44"/>
      <c r="I20" s="46"/>
      <c r="J20" s="47"/>
      <c r="L20" s="56" t="s">
        <v>135</v>
      </c>
      <c r="M20" s="49"/>
      <c r="S20" s="24" t="s">
        <v>59</v>
      </c>
      <c r="T20" s="27" t="s">
        <v>77</v>
      </c>
    </row>
    <row r="21" spans="1:20" ht="19.25" customHeight="1" thickTop="1" thickBot="1" x14ac:dyDescent="0.5">
      <c r="A21" s="23">
        <v>11</v>
      </c>
      <c r="B21" s="63"/>
      <c r="C21" s="64"/>
      <c r="D21" s="64"/>
      <c r="E21" s="64"/>
      <c r="F21" s="65"/>
      <c r="G21" s="44"/>
      <c r="H21" s="44"/>
      <c r="I21" s="46"/>
      <c r="J21" s="47"/>
      <c r="L21" s="51" t="s">
        <v>119</v>
      </c>
      <c r="M21" s="53"/>
      <c r="S21" s="24" t="s">
        <v>58</v>
      </c>
      <c r="T21" s="25" t="s">
        <v>33</v>
      </c>
    </row>
    <row r="22" spans="1:20" ht="19.5" thickTop="1" thickBot="1" x14ac:dyDescent="0.5">
      <c r="A22" s="23">
        <v>12</v>
      </c>
      <c r="B22" s="63"/>
      <c r="C22" s="64"/>
      <c r="D22" s="64"/>
      <c r="E22" s="64"/>
      <c r="F22" s="65"/>
      <c r="G22" s="44"/>
      <c r="H22" s="44"/>
      <c r="I22" s="46"/>
      <c r="J22" s="47"/>
      <c r="L22" s="51" t="s">
        <v>120</v>
      </c>
      <c r="M22" s="53"/>
      <c r="S22" s="24" t="s">
        <v>60</v>
      </c>
      <c r="T22" s="25" t="s">
        <v>34</v>
      </c>
    </row>
    <row r="23" spans="1:20" ht="19.5" thickTop="1" thickBot="1" x14ac:dyDescent="0.5">
      <c r="A23" s="23">
        <v>13</v>
      </c>
      <c r="B23" s="63"/>
      <c r="C23" s="64"/>
      <c r="D23" s="64"/>
      <c r="E23" s="64"/>
      <c r="F23" s="65"/>
      <c r="G23" s="44"/>
      <c r="H23" s="44"/>
      <c r="I23" s="46"/>
      <c r="J23" s="47"/>
      <c r="L23" s="51" t="s">
        <v>121</v>
      </c>
      <c r="M23" s="53"/>
      <c r="S23" s="24" t="s">
        <v>61</v>
      </c>
      <c r="T23" s="25" t="s">
        <v>35</v>
      </c>
    </row>
    <row r="24" spans="1:20" ht="19.5" thickTop="1" thickBot="1" x14ac:dyDescent="0.5">
      <c r="A24" s="23">
        <v>14</v>
      </c>
      <c r="B24" s="63"/>
      <c r="C24" s="64"/>
      <c r="D24" s="64"/>
      <c r="E24" s="64"/>
      <c r="F24" s="65"/>
      <c r="G24" s="44"/>
      <c r="H24" s="44"/>
      <c r="I24" s="46"/>
      <c r="J24" s="47"/>
      <c r="L24" s="51" t="s">
        <v>122</v>
      </c>
      <c r="M24" s="53"/>
      <c r="S24" s="24" t="s">
        <v>62</v>
      </c>
      <c r="T24" s="25" t="s">
        <v>36</v>
      </c>
    </row>
    <row r="25" spans="1:20" ht="19.5" thickTop="1" thickBot="1" x14ac:dyDescent="0.5">
      <c r="A25" s="23">
        <v>15</v>
      </c>
      <c r="B25" s="63"/>
      <c r="C25" s="64"/>
      <c r="D25" s="64"/>
      <c r="E25" s="64"/>
      <c r="F25" s="65"/>
      <c r="G25" s="44"/>
      <c r="H25" s="44"/>
      <c r="I25" s="46"/>
      <c r="J25" s="47"/>
      <c r="L25" s="54"/>
      <c r="M25" s="55"/>
      <c r="S25" s="24" t="s">
        <v>63</v>
      </c>
      <c r="T25" s="25" t="s">
        <v>37</v>
      </c>
    </row>
    <row r="26" spans="1:20" ht="19.5" thickTop="1" thickBot="1" x14ac:dyDescent="0.5">
      <c r="A26" s="23">
        <v>16</v>
      </c>
      <c r="B26" s="63"/>
      <c r="C26" s="64"/>
      <c r="D26" s="64"/>
      <c r="E26" s="64"/>
      <c r="F26" s="65"/>
      <c r="G26" s="44"/>
      <c r="H26" s="44"/>
      <c r="I26" s="46"/>
      <c r="J26" s="47"/>
      <c r="L26" s="54"/>
      <c r="M26" s="55"/>
      <c r="S26" s="24" t="s">
        <v>64</v>
      </c>
      <c r="T26" s="25" t="s">
        <v>38</v>
      </c>
    </row>
    <row r="27" spans="1:20" ht="19.25" customHeight="1" thickTop="1" thickBot="1" x14ac:dyDescent="0.5">
      <c r="A27" s="23">
        <v>17</v>
      </c>
      <c r="B27" s="63"/>
      <c r="C27" s="64"/>
      <c r="D27" s="64"/>
      <c r="E27" s="64"/>
      <c r="F27" s="65"/>
      <c r="G27" s="44"/>
      <c r="H27" s="44"/>
      <c r="I27" s="46"/>
      <c r="J27" s="47"/>
      <c r="L27" s="56" t="s">
        <v>138</v>
      </c>
      <c r="M27" s="49"/>
      <c r="S27" s="24" t="s">
        <v>65</v>
      </c>
      <c r="T27" s="26" t="s">
        <v>39</v>
      </c>
    </row>
    <row r="28" spans="1:20" ht="19.5" thickTop="1" thickBot="1" x14ac:dyDescent="0.5">
      <c r="A28" s="23">
        <v>18</v>
      </c>
      <c r="B28" s="63"/>
      <c r="C28" s="64"/>
      <c r="D28" s="64"/>
      <c r="E28" s="64"/>
      <c r="F28" s="65"/>
      <c r="G28" s="44"/>
      <c r="H28" s="44"/>
      <c r="I28" s="46"/>
      <c r="J28" s="47"/>
      <c r="L28" s="51" t="s">
        <v>133</v>
      </c>
      <c r="M28" s="53"/>
      <c r="S28" s="24" t="s">
        <v>66</v>
      </c>
      <c r="T28" s="25" t="s">
        <v>40</v>
      </c>
    </row>
    <row r="29" spans="1:20" ht="19.25" customHeight="1" thickTop="1" thickBot="1" x14ac:dyDescent="0.5">
      <c r="A29" s="23">
        <v>19</v>
      </c>
      <c r="B29" s="63"/>
      <c r="C29" s="64"/>
      <c r="D29" s="64"/>
      <c r="E29" s="64"/>
      <c r="F29" s="65"/>
      <c r="G29" s="44"/>
      <c r="H29" s="44"/>
      <c r="I29" s="46"/>
      <c r="J29" s="47"/>
      <c r="L29" s="51" t="s">
        <v>123</v>
      </c>
      <c r="M29" s="53"/>
      <c r="S29" s="24" t="s">
        <v>67</v>
      </c>
      <c r="T29" s="25" t="s">
        <v>41</v>
      </c>
    </row>
    <row r="30" spans="1:20" ht="19.25" customHeight="1" thickTop="1" thickBot="1" x14ac:dyDescent="0.5">
      <c r="A30" s="23">
        <v>20</v>
      </c>
      <c r="B30" s="63"/>
      <c r="C30" s="64"/>
      <c r="D30" s="64"/>
      <c r="E30" s="64"/>
      <c r="F30" s="65"/>
      <c r="G30" s="44"/>
      <c r="H30" s="44"/>
      <c r="I30" s="46"/>
      <c r="J30" s="47"/>
      <c r="L30" s="51" t="s">
        <v>124</v>
      </c>
      <c r="M30" s="53"/>
      <c r="S30" s="24" t="s">
        <v>68</v>
      </c>
      <c r="T30" s="25" t="s">
        <v>42</v>
      </c>
    </row>
    <row r="31" spans="1:20" ht="19.5" thickTop="1" thickBot="1" x14ac:dyDescent="0.5">
      <c r="A31" s="23">
        <v>21</v>
      </c>
      <c r="B31" s="63"/>
      <c r="C31" s="64"/>
      <c r="D31" s="64"/>
      <c r="E31" s="64"/>
      <c r="F31" s="65"/>
      <c r="G31" s="44"/>
      <c r="H31" s="44"/>
      <c r="I31" s="46"/>
      <c r="J31" s="47"/>
      <c r="L31" s="51" t="s">
        <v>125</v>
      </c>
      <c r="M31" s="53"/>
      <c r="S31" s="24" t="s">
        <v>69</v>
      </c>
      <c r="T31" s="25" t="s">
        <v>43</v>
      </c>
    </row>
    <row r="32" spans="1:20" ht="19.25" customHeight="1" thickTop="1" thickBot="1" x14ac:dyDescent="0.5">
      <c r="A32" s="23">
        <v>22</v>
      </c>
      <c r="B32" s="63"/>
      <c r="C32" s="64"/>
      <c r="D32" s="64"/>
      <c r="E32" s="64"/>
      <c r="F32" s="65"/>
      <c r="G32" s="44"/>
      <c r="H32" s="44"/>
      <c r="I32" s="46"/>
      <c r="J32" s="47"/>
      <c r="L32" s="51" t="s">
        <v>126</v>
      </c>
      <c r="M32" s="53"/>
      <c r="S32" s="24" t="s">
        <v>70</v>
      </c>
      <c r="T32" s="25" t="s">
        <v>44</v>
      </c>
    </row>
    <row r="33" spans="1:20" ht="19.25" customHeight="1" thickTop="1" thickBot="1" x14ac:dyDescent="0.5">
      <c r="A33" s="23">
        <v>23</v>
      </c>
      <c r="B33" s="63"/>
      <c r="C33" s="64"/>
      <c r="D33" s="64"/>
      <c r="E33" s="64"/>
      <c r="F33" s="65"/>
      <c r="G33" s="44"/>
      <c r="H33" s="44"/>
      <c r="I33" s="46"/>
      <c r="J33" s="47"/>
      <c r="L33" s="51" t="s">
        <v>127</v>
      </c>
      <c r="M33" s="53"/>
      <c r="S33" s="24" t="s">
        <v>71</v>
      </c>
      <c r="T33" s="25" t="s">
        <v>45</v>
      </c>
    </row>
    <row r="34" spans="1:20" ht="19.5" thickTop="1" thickBot="1" x14ac:dyDescent="0.5">
      <c r="A34" s="23">
        <v>24</v>
      </c>
      <c r="B34" s="63"/>
      <c r="C34" s="64"/>
      <c r="D34" s="64"/>
      <c r="E34" s="64"/>
      <c r="F34" s="65"/>
      <c r="G34" s="44"/>
      <c r="H34" s="44"/>
      <c r="I34" s="46"/>
      <c r="J34" s="47"/>
      <c r="L34" s="54"/>
      <c r="M34" s="55"/>
      <c r="S34" s="24" t="s">
        <v>72</v>
      </c>
      <c r="T34" s="25" t="s">
        <v>46</v>
      </c>
    </row>
    <row r="35" spans="1:20" ht="19.5" thickTop="1" thickBot="1" x14ac:dyDescent="0.5">
      <c r="A35" s="23">
        <v>25</v>
      </c>
      <c r="B35" s="63"/>
      <c r="C35" s="64"/>
      <c r="D35" s="64"/>
      <c r="E35" s="64"/>
      <c r="F35" s="65"/>
      <c r="G35" s="44"/>
      <c r="H35" s="44"/>
      <c r="I35" s="46"/>
      <c r="J35" s="47"/>
      <c r="L35" s="54"/>
      <c r="M35" s="55"/>
      <c r="S35" s="24" t="s">
        <v>73</v>
      </c>
      <c r="T35" s="25" t="s">
        <v>47</v>
      </c>
    </row>
    <row r="36" spans="1:20" ht="19.25" customHeight="1" thickTop="1" thickBot="1" x14ac:dyDescent="0.5">
      <c r="A36" s="23">
        <v>26</v>
      </c>
      <c r="B36" s="63"/>
      <c r="C36" s="64"/>
      <c r="D36" s="64"/>
      <c r="E36" s="64"/>
      <c r="F36" s="65"/>
      <c r="G36" s="44"/>
      <c r="H36" s="44"/>
      <c r="I36" s="46"/>
      <c r="J36" s="47"/>
      <c r="L36" s="56" t="s">
        <v>139</v>
      </c>
      <c r="M36" s="49"/>
      <c r="S36" s="24" t="s">
        <v>74</v>
      </c>
      <c r="T36" s="25" t="s">
        <v>48</v>
      </c>
    </row>
    <row r="37" spans="1:20" ht="19.5" thickTop="1" thickBot="1" x14ac:dyDescent="0.5">
      <c r="A37" s="23">
        <v>27</v>
      </c>
      <c r="B37" s="63"/>
      <c r="C37" s="64"/>
      <c r="D37" s="64"/>
      <c r="E37" s="64"/>
      <c r="F37" s="65"/>
      <c r="G37" s="44"/>
      <c r="H37" s="44"/>
      <c r="I37" s="46"/>
      <c r="J37" s="47"/>
      <c r="L37" s="51" t="s">
        <v>128</v>
      </c>
      <c r="M37" s="53"/>
    </row>
    <row r="38" spans="1:20" ht="19.5" thickTop="1" thickBot="1" x14ac:dyDescent="0.5">
      <c r="A38" s="23">
        <v>28</v>
      </c>
      <c r="B38" s="63"/>
      <c r="C38" s="64"/>
      <c r="D38" s="64"/>
      <c r="E38" s="64"/>
      <c r="F38" s="65"/>
      <c r="G38" s="44"/>
      <c r="H38" s="44"/>
      <c r="I38" s="46"/>
      <c r="J38" s="47"/>
      <c r="L38" s="51" t="s">
        <v>129</v>
      </c>
      <c r="M38" s="53"/>
    </row>
    <row r="39" spans="1:20" ht="19.25" customHeight="1" thickTop="1" thickBot="1" x14ac:dyDescent="0.5">
      <c r="A39" s="23">
        <v>29</v>
      </c>
      <c r="B39" s="63"/>
      <c r="C39" s="64"/>
      <c r="D39" s="64"/>
      <c r="E39" s="64"/>
      <c r="F39" s="65"/>
      <c r="G39" s="44"/>
      <c r="H39" s="44"/>
      <c r="I39" s="46"/>
      <c r="J39" s="47"/>
      <c r="L39" s="51" t="s">
        <v>130</v>
      </c>
      <c r="M39" s="53"/>
    </row>
    <row r="40" spans="1:20" ht="19.5" thickTop="1" thickBot="1" x14ac:dyDescent="0.5">
      <c r="A40" s="23">
        <v>30</v>
      </c>
      <c r="B40" s="63"/>
      <c r="C40" s="64"/>
      <c r="D40" s="64"/>
      <c r="E40" s="64"/>
      <c r="F40" s="65"/>
      <c r="G40" s="44"/>
      <c r="H40" s="44"/>
      <c r="I40" s="46"/>
      <c r="J40" s="47"/>
      <c r="L40" s="51" t="s">
        <v>131</v>
      </c>
      <c r="M40" s="53"/>
    </row>
    <row r="41" spans="1:20" ht="19.5" thickTop="1" thickBot="1" x14ac:dyDescent="0.5">
      <c r="A41" s="23">
        <v>31</v>
      </c>
      <c r="B41" s="63"/>
      <c r="C41" s="64"/>
      <c r="D41" s="64"/>
      <c r="E41" s="64"/>
      <c r="F41" s="65"/>
      <c r="G41" s="44"/>
      <c r="H41" s="44"/>
      <c r="I41" s="46"/>
      <c r="J41" s="47"/>
      <c r="L41" s="51" t="s">
        <v>132</v>
      </c>
      <c r="M41" s="53"/>
    </row>
    <row r="42" spans="1:20" ht="19.5" thickTop="1" thickBot="1" x14ac:dyDescent="0.5">
      <c r="A42" s="23">
        <v>32</v>
      </c>
      <c r="B42" s="63"/>
      <c r="C42" s="64"/>
      <c r="D42" s="64"/>
      <c r="E42" s="64"/>
      <c r="F42" s="65"/>
      <c r="G42" s="44"/>
      <c r="H42" s="44"/>
      <c r="I42" s="46"/>
      <c r="J42" s="47"/>
      <c r="L42" s="54"/>
      <c r="M42" s="55"/>
    </row>
    <row r="43" spans="1:20" ht="19.5" thickTop="1" thickBot="1" x14ac:dyDescent="0.5">
      <c r="A43" s="23">
        <v>33</v>
      </c>
      <c r="B43" s="63"/>
      <c r="C43" s="64"/>
      <c r="D43" s="64"/>
      <c r="E43" s="64"/>
      <c r="F43" s="65"/>
      <c r="G43" s="44"/>
      <c r="H43" s="44"/>
      <c r="I43" s="46"/>
      <c r="J43" s="47"/>
      <c r="L43" s="54"/>
      <c r="M43" s="55"/>
    </row>
    <row r="44" spans="1:20" ht="19.5" thickTop="1" thickBot="1" x14ac:dyDescent="0.5">
      <c r="A44" s="23">
        <v>34</v>
      </c>
      <c r="B44" s="63"/>
      <c r="C44" s="64"/>
      <c r="D44" s="64"/>
      <c r="E44" s="64"/>
      <c r="F44" s="65"/>
      <c r="G44" s="44"/>
      <c r="H44" s="44"/>
      <c r="I44" s="46"/>
      <c r="J44" s="47"/>
      <c r="L44" s="54"/>
      <c r="M44" s="55"/>
    </row>
    <row r="45" spans="1:20" ht="19.5" thickTop="1" thickBot="1" x14ac:dyDescent="0.5">
      <c r="A45" s="23">
        <v>35</v>
      </c>
      <c r="B45" s="63"/>
      <c r="C45" s="64"/>
      <c r="D45" s="64"/>
      <c r="E45" s="64"/>
      <c r="F45" s="65"/>
      <c r="G45" s="44"/>
      <c r="H45" s="44"/>
      <c r="I45" s="46"/>
      <c r="J45" s="47"/>
      <c r="L45" s="54"/>
      <c r="M45" s="55"/>
    </row>
    <row r="46" spans="1:20" ht="19.5" thickTop="1" thickBot="1" x14ac:dyDescent="0.5">
      <c r="A46" s="23">
        <v>36</v>
      </c>
      <c r="B46" s="63"/>
      <c r="C46" s="64"/>
      <c r="D46" s="64"/>
      <c r="E46" s="64"/>
      <c r="F46" s="65"/>
      <c r="G46" s="44"/>
      <c r="H46" s="44"/>
      <c r="I46" s="46"/>
      <c r="J46" s="47"/>
      <c r="L46" s="5"/>
      <c r="M46" s="5"/>
    </row>
    <row r="47" spans="1:20" ht="19.5" thickTop="1" thickBot="1" x14ac:dyDescent="0.5">
      <c r="A47" s="23">
        <v>37</v>
      </c>
      <c r="B47" s="63"/>
      <c r="C47" s="64"/>
      <c r="D47" s="64"/>
      <c r="E47" s="64"/>
      <c r="F47" s="65"/>
      <c r="G47" s="44"/>
      <c r="H47" s="44"/>
      <c r="I47" s="46"/>
      <c r="J47" s="47"/>
      <c r="L47" s="5"/>
      <c r="M47" s="5"/>
    </row>
    <row r="48" spans="1:20" ht="19.5" thickTop="1" thickBot="1" x14ac:dyDescent="0.5">
      <c r="A48" s="23">
        <v>38</v>
      </c>
      <c r="B48" s="63"/>
      <c r="C48" s="64"/>
      <c r="D48" s="64"/>
      <c r="E48" s="64"/>
      <c r="F48" s="65"/>
      <c r="G48" s="44"/>
      <c r="H48" s="44"/>
      <c r="I48" s="46"/>
      <c r="J48" s="47"/>
      <c r="L48" s="5"/>
      <c r="M48" s="5"/>
    </row>
    <row r="49" spans="1:13" ht="19.5" thickTop="1" thickBot="1" x14ac:dyDescent="0.5">
      <c r="A49" s="23">
        <v>39</v>
      </c>
      <c r="B49" s="63"/>
      <c r="C49" s="64"/>
      <c r="D49" s="64"/>
      <c r="E49" s="64"/>
      <c r="F49" s="65"/>
      <c r="G49" s="44"/>
      <c r="H49" s="44"/>
      <c r="I49" s="46"/>
      <c r="J49" s="47"/>
      <c r="L49" s="5"/>
      <c r="M49" s="5"/>
    </row>
    <row r="50" spans="1:13" ht="19.5" thickTop="1" thickBot="1" x14ac:dyDescent="0.5">
      <c r="A50" s="23">
        <v>40</v>
      </c>
      <c r="B50" s="63"/>
      <c r="C50" s="64"/>
      <c r="D50" s="64"/>
      <c r="E50" s="64"/>
      <c r="F50" s="65"/>
      <c r="G50" s="44"/>
      <c r="H50" s="44"/>
      <c r="I50" s="46"/>
      <c r="J50" s="47"/>
      <c r="L50" s="5"/>
      <c r="M50" s="5"/>
    </row>
    <row r="51" spans="1:13" ht="19.5" thickTop="1" thickBot="1" x14ac:dyDescent="0.5">
      <c r="A51" s="23">
        <v>41</v>
      </c>
      <c r="B51" s="63"/>
      <c r="C51" s="64"/>
      <c r="D51" s="64"/>
      <c r="E51" s="64"/>
      <c r="F51" s="65"/>
      <c r="G51" s="44"/>
      <c r="H51" s="44"/>
      <c r="I51" s="46"/>
      <c r="J51" s="47"/>
      <c r="L51" s="5"/>
      <c r="M51" s="5"/>
    </row>
    <row r="52" spans="1:13" ht="19.5" thickTop="1" thickBot="1" x14ac:dyDescent="0.5">
      <c r="A52" s="23">
        <v>42</v>
      </c>
      <c r="B52" s="63"/>
      <c r="C52" s="64"/>
      <c r="D52" s="64"/>
      <c r="E52" s="64"/>
      <c r="F52" s="65"/>
      <c r="G52" s="44"/>
      <c r="H52" s="44"/>
      <c r="I52" s="46"/>
      <c r="J52" s="47"/>
      <c r="L52" s="5"/>
      <c r="M52" s="5"/>
    </row>
    <row r="53" spans="1:13" ht="19.5" thickTop="1" thickBot="1" x14ac:dyDescent="0.5">
      <c r="A53" s="23">
        <v>43</v>
      </c>
      <c r="B53" s="63"/>
      <c r="C53" s="64"/>
      <c r="D53" s="64"/>
      <c r="E53" s="64"/>
      <c r="F53" s="65"/>
      <c r="G53" s="44"/>
      <c r="H53" s="44"/>
      <c r="I53" s="46"/>
      <c r="J53" s="47"/>
      <c r="L53" s="5"/>
      <c r="M53" s="5"/>
    </row>
    <row r="54" spans="1:13" ht="19.5" thickTop="1" thickBot="1" x14ac:dyDescent="0.5">
      <c r="A54" s="23">
        <v>44</v>
      </c>
      <c r="B54" s="63"/>
      <c r="C54" s="64"/>
      <c r="D54" s="64"/>
      <c r="E54" s="64"/>
      <c r="F54" s="65"/>
      <c r="G54" s="44"/>
      <c r="H54" s="44"/>
      <c r="I54" s="46"/>
      <c r="J54" s="47"/>
      <c r="L54" s="5"/>
      <c r="M54" s="5"/>
    </row>
    <row r="55" spans="1:13" ht="19.5" thickTop="1" thickBot="1" x14ac:dyDescent="0.5">
      <c r="A55" s="23">
        <v>45</v>
      </c>
      <c r="B55" s="63"/>
      <c r="C55" s="64"/>
      <c r="D55" s="64"/>
      <c r="E55" s="64"/>
      <c r="F55" s="65"/>
      <c r="G55" s="44"/>
      <c r="H55" s="44"/>
      <c r="I55" s="46"/>
      <c r="J55" s="47"/>
      <c r="L55" s="5"/>
      <c r="M55" s="5"/>
    </row>
    <row r="56" spans="1:13" ht="19.5" thickTop="1" thickBot="1" x14ac:dyDescent="0.5">
      <c r="A56" s="23">
        <v>46</v>
      </c>
      <c r="B56" s="63"/>
      <c r="C56" s="64"/>
      <c r="D56" s="64"/>
      <c r="E56" s="64"/>
      <c r="F56" s="65"/>
      <c r="G56" s="44"/>
      <c r="H56" s="44"/>
      <c r="I56" s="46"/>
      <c r="J56" s="47"/>
      <c r="L56" s="5"/>
      <c r="M56" s="5"/>
    </row>
    <row r="57" spans="1:13" ht="19.5" thickTop="1" thickBot="1" x14ac:dyDescent="0.5">
      <c r="A57" s="23">
        <v>47</v>
      </c>
      <c r="B57" s="63"/>
      <c r="C57" s="64"/>
      <c r="D57" s="64"/>
      <c r="E57" s="64"/>
      <c r="F57" s="65"/>
      <c r="G57" s="44"/>
      <c r="H57" s="44"/>
      <c r="I57" s="46"/>
      <c r="J57" s="47"/>
      <c r="L57" s="5"/>
      <c r="M57" s="5"/>
    </row>
    <row r="58" spans="1:13" ht="19.5" thickTop="1" thickBot="1" x14ac:dyDescent="0.5">
      <c r="A58" s="23">
        <v>48</v>
      </c>
      <c r="B58" s="63"/>
      <c r="C58" s="64"/>
      <c r="D58" s="64"/>
      <c r="E58" s="64"/>
      <c r="F58" s="65"/>
      <c r="G58" s="44"/>
      <c r="H58" s="44"/>
      <c r="I58" s="46"/>
      <c r="J58" s="47"/>
      <c r="L58" s="5"/>
      <c r="M58" s="5"/>
    </row>
    <row r="59" spans="1:13" ht="19.5" thickTop="1" thickBot="1" x14ac:dyDescent="0.5">
      <c r="A59" s="23">
        <v>49</v>
      </c>
      <c r="B59" s="63"/>
      <c r="C59" s="64"/>
      <c r="D59" s="64"/>
      <c r="E59" s="64"/>
      <c r="F59" s="65"/>
      <c r="G59" s="44"/>
      <c r="H59" s="44"/>
      <c r="I59" s="46"/>
      <c r="J59" s="47"/>
      <c r="L59" s="5"/>
      <c r="M59" s="5"/>
    </row>
    <row r="60" spans="1:13" ht="19.25" customHeight="1" thickTop="1" thickBot="1" x14ac:dyDescent="0.5">
      <c r="A60" s="23">
        <v>50</v>
      </c>
      <c r="B60" s="63"/>
      <c r="C60" s="64"/>
      <c r="D60" s="64"/>
      <c r="E60" s="64"/>
      <c r="F60" s="65"/>
      <c r="G60" s="44"/>
      <c r="H60" s="44"/>
      <c r="I60" s="46"/>
      <c r="J60" s="47"/>
      <c r="L60" s="5"/>
      <c r="M60" s="5"/>
    </row>
    <row r="61" spans="1:13" ht="19.5" thickTop="1" thickBot="1" x14ac:dyDescent="0.5">
      <c r="A61" s="23">
        <v>51</v>
      </c>
      <c r="B61" s="63"/>
      <c r="C61" s="64"/>
      <c r="D61" s="64"/>
      <c r="E61" s="64"/>
      <c r="F61" s="65"/>
      <c r="G61" s="44"/>
      <c r="H61" s="44"/>
      <c r="I61" s="46"/>
      <c r="J61" s="47"/>
      <c r="L61" s="5"/>
      <c r="M61" s="5"/>
    </row>
    <row r="62" spans="1:13" ht="19.5" thickTop="1" thickBot="1" x14ac:dyDescent="0.5">
      <c r="A62" s="23">
        <v>52</v>
      </c>
      <c r="B62" s="63"/>
      <c r="C62" s="64"/>
      <c r="D62" s="64"/>
      <c r="E62" s="64"/>
      <c r="F62" s="65"/>
      <c r="G62" s="44"/>
      <c r="H62" s="44"/>
      <c r="I62" s="46"/>
      <c r="J62" s="47"/>
      <c r="L62" s="5"/>
      <c r="M62" s="5"/>
    </row>
    <row r="63" spans="1:13" ht="19.5" thickTop="1" thickBot="1" x14ac:dyDescent="0.5">
      <c r="A63" s="23">
        <v>53</v>
      </c>
      <c r="B63" s="63"/>
      <c r="C63" s="64"/>
      <c r="D63" s="64"/>
      <c r="E63" s="64"/>
      <c r="F63" s="65"/>
      <c r="G63" s="44"/>
      <c r="H63" s="44"/>
      <c r="I63" s="46"/>
      <c r="J63" s="47"/>
      <c r="L63" s="5"/>
      <c r="M63" s="5"/>
    </row>
    <row r="64" spans="1:13" ht="19.5" thickTop="1" thickBot="1" x14ac:dyDescent="0.5">
      <c r="A64" s="23">
        <v>54</v>
      </c>
      <c r="B64" s="63"/>
      <c r="C64" s="64"/>
      <c r="D64" s="64"/>
      <c r="E64" s="64"/>
      <c r="F64" s="65"/>
      <c r="G64" s="44"/>
      <c r="H64" s="44"/>
      <c r="I64" s="46"/>
      <c r="J64" s="47"/>
      <c r="L64" s="5"/>
      <c r="M64" s="5"/>
    </row>
    <row r="65" spans="1:13" ht="19.5" thickTop="1" thickBot="1" x14ac:dyDescent="0.5">
      <c r="A65" s="23">
        <v>55</v>
      </c>
      <c r="B65" s="63"/>
      <c r="C65" s="64"/>
      <c r="D65" s="64"/>
      <c r="E65" s="64"/>
      <c r="F65" s="65"/>
      <c r="G65" s="44"/>
      <c r="H65" s="44"/>
      <c r="I65" s="46"/>
      <c r="J65" s="47"/>
      <c r="L65" s="97" t="s">
        <v>134</v>
      </c>
      <c r="M65" s="98"/>
    </row>
    <row r="66" spans="1:13" ht="19.5" thickTop="1" thickBot="1" x14ac:dyDescent="0.5">
      <c r="A66" s="23">
        <v>56</v>
      </c>
      <c r="B66" s="63"/>
      <c r="C66" s="64"/>
      <c r="D66" s="64"/>
      <c r="E66" s="64"/>
      <c r="F66" s="65"/>
      <c r="G66" s="44"/>
      <c r="H66" s="44"/>
      <c r="I66" s="46"/>
      <c r="J66" s="47"/>
      <c r="L66" s="5"/>
      <c r="M66" s="5"/>
    </row>
    <row r="67" spans="1:13" ht="34.25" customHeight="1" thickTop="1" x14ac:dyDescent="0.45">
      <c r="A67" s="69" t="e">
        <f>"Mail académique : "&amp;VLOOKUP(I$6,S$11:T$36,2,)&amp;"                               Mail National : aesh-avs@snalc.fr"</f>
        <v>#N/A</v>
      </c>
      <c r="B67" s="69"/>
      <c r="C67" s="69"/>
      <c r="D67" s="69"/>
      <c r="E67" s="69"/>
      <c r="F67" s="69"/>
      <c r="G67" s="69"/>
      <c r="H67" s="69"/>
      <c r="I67" s="69"/>
      <c r="J67" s="69"/>
      <c r="L67" s="5"/>
      <c r="M67" s="5"/>
    </row>
    <row r="68" spans="1:13" ht="12" customHeight="1" x14ac:dyDescent="0.45">
      <c r="A68" s="28"/>
      <c r="B68" s="28"/>
      <c r="C68" s="28"/>
      <c r="D68" s="28"/>
      <c r="E68" s="28"/>
      <c r="F68" s="28"/>
      <c r="G68" s="28"/>
      <c r="H68" s="28"/>
      <c r="I68" s="28"/>
      <c r="J68" s="28"/>
      <c r="L68" s="5"/>
      <c r="M68" s="5"/>
    </row>
    <row r="69" spans="1:13" ht="71.400000000000006" customHeight="1" thickBot="1" x14ac:dyDescent="0.5">
      <c r="A69" s="29"/>
      <c r="B69" s="29"/>
      <c r="C69" s="29"/>
      <c r="D69" s="29"/>
      <c r="E69" s="29"/>
      <c r="F69" s="29"/>
      <c r="G69" s="29"/>
      <c r="H69" s="29"/>
      <c r="I69" s="29"/>
      <c r="J69" s="29"/>
      <c r="L69" s="5"/>
      <c r="M69" s="5"/>
    </row>
    <row r="70" spans="1:13" ht="48" thickTop="1" thickBot="1" x14ac:dyDescent="0.5">
      <c r="A70" s="66" t="s">
        <v>13</v>
      </c>
      <c r="B70" s="67"/>
      <c r="C70" s="67"/>
      <c r="D70" s="67"/>
      <c r="E70" s="67"/>
      <c r="F70" s="68"/>
      <c r="G70" s="15" t="s">
        <v>1</v>
      </c>
      <c r="H70" s="15" t="s">
        <v>2</v>
      </c>
      <c r="I70" s="16" t="s">
        <v>14</v>
      </c>
      <c r="J70" s="16" t="s">
        <v>15</v>
      </c>
      <c r="L70" s="5"/>
      <c r="M70" s="5"/>
    </row>
    <row r="71" spans="1:13" ht="19.5" thickTop="1" thickBot="1" x14ac:dyDescent="0.5">
      <c r="A71" s="23">
        <f>A66+1</f>
        <v>57</v>
      </c>
      <c r="B71" s="63"/>
      <c r="C71" s="64"/>
      <c r="D71" s="64"/>
      <c r="E71" s="64"/>
      <c r="F71" s="65"/>
      <c r="G71" s="18"/>
      <c r="H71" s="18"/>
      <c r="I71" s="19"/>
      <c r="J71" s="17"/>
      <c r="L71" s="5"/>
      <c r="M71" s="5"/>
    </row>
    <row r="72" spans="1:13" ht="19.5" thickTop="1" thickBot="1" x14ac:dyDescent="0.5">
      <c r="A72" s="23">
        <f>A71+1</f>
        <v>58</v>
      </c>
      <c r="B72" s="63"/>
      <c r="C72" s="64"/>
      <c r="D72" s="64"/>
      <c r="E72" s="64"/>
      <c r="F72" s="65"/>
      <c r="G72" s="18"/>
      <c r="H72" s="18"/>
      <c r="I72" s="19"/>
      <c r="J72" s="17"/>
      <c r="L72" s="5"/>
      <c r="M72" s="5"/>
    </row>
    <row r="73" spans="1:13" ht="19.5" thickTop="1" thickBot="1" x14ac:dyDescent="0.5">
      <c r="A73" s="23">
        <f>A72+1</f>
        <v>59</v>
      </c>
      <c r="B73" s="63"/>
      <c r="C73" s="64"/>
      <c r="D73" s="64"/>
      <c r="E73" s="64"/>
      <c r="F73" s="65"/>
      <c r="G73" s="18"/>
      <c r="H73" s="18"/>
      <c r="I73" s="19"/>
      <c r="J73" s="17"/>
      <c r="L73" s="5"/>
      <c r="M73" s="5"/>
    </row>
    <row r="74" spans="1:13" ht="19.5" thickTop="1" thickBot="1" x14ac:dyDescent="0.5">
      <c r="A74" s="23">
        <f t="shared" ref="A74:A133" si="0">A73+1</f>
        <v>60</v>
      </c>
      <c r="B74" s="63"/>
      <c r="C74" s="64"/>
      <c r="D74" s="64"/>
      <c r="E74" s="64"/>
      <c r="F74" s="65"/>
      <c r="G74" s="18"/>
      <c r="H74" s="18"/>
      <c r="I74" s="19"/>
      <c r="J74" s="17"/>
      <c r="L74" s="5"/>
      <c r="M74" s="5"/>
    </row>
    <row r="75" spans="1:13" ht="19.5" thickTop="1" thickBot="1" x14ac:dyDescent="0.5">
      <c r="A75" s="23">
        <f t="shared" si="0"/>
        <v>61</v>
      </c>
      <c r="B75" s="63"/>
      <c r="C75" s="64"/>
      <c r="D75" s="64"/>
      <c r="E75" s="64"/>
      <c r="F75" s="65"/>
      <c r="G75" s="18"/>
      <c r="H75" s="18"/>
      <c r="I75" s="19"/>
      <c r="J75" s="17"/>
      <c r="L75" s="5"/>
      <c r="M75" s="5"/>
    </row>
    <row r="76" spans="1:13" ht="19.5" thickTop="1" thickBot="1" x14ac:dyDescent="0.5">
      <c r="A76" s="23">
        <f t="shared" si="0"/>
        <v>62</v>
      </c>
      <c r="B76" s="63"/>
      <c r="C76" s="64"/>
      <c r="D76" s="64"/>
      <c r="E76" s="64"/>
      <c r="F76" s="65"/>
      <c r="G76" s="18"/>
      <c r="H76" s="18"/>
      <c r="I76" s="19"/>
      <c r="J76" s="17"/>
      <c r="L76" s="5"/>
      <c r="M76" s="5"/>
    </row>
    <row r="77" spans="1:13" ht="19.5" thickTop="1" thickBot="1" x14ac:dyDescent="0.5">
      <c r="A77" s="23">
        <f t="shared" si="0"/>
        <v>63</v>
      </c>
      <c r="B77" s="63"/>
      <c r="C77" s="64"/>
      <c r="D77" s="64"/>
      <c r="E77" s="64"/>
      <c r="F77" s="65"/>
      <c r="G77" s="18"/>
      <c r="H77" s="18"/>
      <c r="I77" s="19"/>
      <c r="J77" s="17"/>
      <c r="L77" s="5"/>
      <c r="M77" s="5"/>
    </row>
    <row r="78" spans="1:13" ht="19.5" thickTop="1" thickBot="1" x14ac:dyDescent="0.5">
      <c r="A78" s="23">
        <f t="shared" si="0"/>
        <v>64</v>
      </c>
      <c r="B78" s="63"/>
      <c r="C78" s="64"/>
      <c r="D78" s="64"/>
      <c r="E78" s="64"/>
      <c r="F78" s="65"/>
      <c r="G78" s="18"/>
      <c r="H78" s="18"/>
      <c r="I78" s="19"/>
      <c r="J78" s="17"/>
      <c r="L78" s="5"/>
      <c r="M78" s="5"/>
    </row>
    <row r="79" spans="1:13" ht="19.5" thickTop="1" thickBot="1" x14ac:dyDescent="0.5">
      <c r="A79" s="23">
        <f t="shared" si="0"/>
        <v>65</v>
      </c>
      <c r="B79" s="63"/>
      <c r="C79" s="64"/>
      <c r="D79" s="64"/>
      <c r="E79" s="64"/>
      <c r="F79" s="65"/>
      <c r="G79" s="18"/>
      <c r="H79" s="18"/>
      <c r="I79" s="19"/>
      <c r="J79" s="17"/>
      <c r="L79" s="5"/>
      <c r="M79" s="5"/>
    </row>
    <row r="80" spans="1:13" ht="19.5" thickTop="1" thickBot="1" x14ac:dyDescent="0.5">
      <c r="A80" s="23">
        <f t="shared" si="0"/>
        <v>66</v>
      </c>
      <c r="B80" s="63"/>
      <c r="C80" s="64"/>
      <c r="D80" s="64"/>
      <c r="E80" s="64"/>
      <c r="F80" s="65"/>
      <c r="G80" s="18"/>
      <c r="H80" s="18"/>
      <c r="I80" s="19"/>
      <c r="J80" s="17"/>
      <c r="L80" s="5"/>
      <c r="M80" s="5"/>
    </row>
    <row r="81" spans="1:13" ht="19.5" thickTop="1" thickBot="1" x14ac:dyDescent="0.5">
      <c r="A81" s="23">
        <f t="shared" si="0"/>
        <v>67</v>
      </c>
      <c r="B81" s="63"/>
      <c r="C81" s="64"/>
      <c r="D81" s="64"/>
      <c r="E81" s="64"/>
      <c r="F81" s="65"/>
      <c r="G81" s="18"/>
      <c r="H81" s="18"/>
      <c r="I81" s="19"/>
      <c r="J81" s="17"/>
      <c r="L81" s="5"/>
      <c r="M81" s="5"/>
    </row>
    <row r="82" spans="1:13" ht="19.5" thickTop="1" thickBot="1" x14ac:dyDescent="0.5">
      <c r="A82" s="23">
        <f t="shared" si="0"/>
        <v>68</v>
      </c>
      <c r="B82" s="63"/>
      <c r="C82" s="64"/>
      <c r="D82" s="64"/>
      <c r="E82" s="64"/>
      <c r="F82" s="65"/>
      <c r="G82" s="18"/>
      <c r="H82" s="18"/>
      <c r="I82" s="19"/>
      <c r="J82" s="17"/>
      <c r="L82" s="5"/>
      <c r="M82" s="5"/>
    </row>
    <row r="83" spans="1:13" ht="19.5" thickTop="1" thickBot="1" x14ac:dyDescent="0.5">
      <c r="A83" s="23">
        <f t="shared" si="0"/>
        <v>69</v>
      </c>
      <c r="B83" s="63"/>
      <c r="C83" s="64"/>
      <c r="D83" s="64"/>
      <c r="E83" s="64"/>
      <c r="F83" s="65"/>
      <c r="G83" s="18"/>
      <c r="H83" s="18"/>
      <c r="I83" s="19"/>
      <c r="J83" s="17"/>
      <c r="L83" s="5"/>
      <c r="M83" s="5"/>
    </row>
    <row r="84" spans="1:13" ht="19.5" thickTop="1" thickBot="1" x14ac:dyDescent="0.5">
      <c r="A84" s="23">
        <f t="shared" si="0"/>
        <v>70</v>
      </c>
      <c r="B84" s="63"/>
      <c r="C84" s="64"/>
      <c r="D84" s="64"/>
      <c r="E84" s="64"/>
      <c r="F84" s="65"/>
      <c r="G84" s="18"/>
      <c r="H84" s="18"/>
      <c r="I84" s="19"/>
      <c r="J84" s="17"/>
      <c r="L84" s="5"/>
      <c r="M84" s="5"/>
    </row>
    <row r="85" spans="1:13" ht="19.5" thickTop="1" thickBot="1" x14ac:dyDescent="0.5">
      <c r="A85" s="23">
        <f t="shared" si="0"/>
        <v>71</v>
      </c>
      <c r="B85" s="63"/>
      <c r="C85" s="64"/>
      <c r="D85" s="64"/>
      <c r="E85" s="64"/>
      <c r="F85" s="65"/>
      <c r="G85" s="18"/>
      <c r="H85" s="18"/>
      <c r="I85" s="19"/>
      <c r="J85" s="17"/>
      <c r="L85" s="5"/>
      <c r="M85" s="5"/>
    </row>
    <row r="86" spans="1:13" ht="19.5" thickTop="1" thickBot="1" x14ac:dyDescent="0.5">
      <c r="A86" s="23">
        <f t="shared" si="0"/>
        <v>72</v>
      </c>
      <c r="B86" s="63"/>
      <c r="C86" s="64"/>
      <c r="D86" s="64"/>
      <c r="E86" s="64"/>
      <c r="F86" s="65"/>
      <c r="G86" s="18"/>
      <c r="H86" s="18"/>
      <c r="I86" s="19"/>
      <c r="J86" s="17"/>
    </row>
    <row r="87" spans="1:13" ht="19.5" thickTop="1" thickBot="1" x14ac:dyDescent="0.5">
      <c r="A87" s="23">
        <f t="shared" si="0"/>
        <v>73</v>
      </c>
      <c r="B87" s="63"/>
      <c r="C87" s="64"/>
      <c r="D87" s="64"/>
      <c r="E87" s="64"/>
      <c r="F87" s="65"/>
      <c r="G87" s="18"/>
      <c r="H87" s="18"/>
      <c r="I87" s="19"/>
      <c r="J87" s="17"/>
    </row>
    <row r="88" spans="1:13" ht="19.5" thickTop="1" thickBot="1" x14ac:dyDescent="0.5">
      <c r="A88" s="23">
        <f t="shared" si="0"/>
        <v>74</v>
      </c>
      <c r="B88" s="63"/>
      <c r="C88" s="64"/>
      <c r="D88" s="64"/>
      <c r="E88" s="64"/>
      <c r="F88" s="65"/>
      <c r="G88" s="18"/>
      <c r="H88" s="18"/>
      <c r="I88" s="19"/>
      <c r="J88" s="17"/>
    </row>
    <row r="89" spans="1:13" ht="19.5" thickTop="1" thickBot="1" x14ac:dyDescent="0.5">
      <c r="A89" s="23">
        <f t="shared" si="0"/>
        <v>75</v>
      </c>
      <c r="B89" s="63"/>
      <c r="C89" s="64"/>
      <c r="D89" s="64"/>
      <c r="E89" s="64"/>
      <c r="F89" s="65"/>
      <c r="G89" s="18"/>
      <c r="H89" s="18"/>
      <c r="I89" s="19"/>
      <c r="J89" s="17"/>
    </row>
    <row r="90" spans="1:13" ht="19.5" thickTop="1" thickBot="1" x14ac:dyDescent="0.5">
      <c r="A90" s="23">
        <f t="shared" si="0"/>
        <v>76</v>
      </c>
      <c r="B90" s="63"/>
      <c r="C90" s="64"/>
      <c r="D90" s="64"/>
      <c r="E90" s="64"/>
      <c r="F90" s="65"/>
      <c r="G90" s="18"/>
      <c r="H90" s="18"/>
      <c r="I90" s="19"/>
      <c r="J90" s="17"/>
    </row>
    <row r="91" spans="1:13" ht="19.5" thickTop="1" thickBot="1" x14ac:dyDescent="0.5">
      <c r="A91" s="23">
        <f t="shared" si="0"/>
        <v>77</v>
      </c>
      <c r="B91" s="63"/>
      <c r="C91" s="64"/>
      <c r="D91" s="64"/>
      <c r="E91" s="64"/>
      <c r="F91" s="65"/>
      <c r="G91" s="18"/>
      <c r="H91" s="18"/>
      <c r="I91" s="19"/>
      <c r="J91" s="17"/>
    </row>
    <row r="92" spans="1:13" ht="19.5" thickTop="1" thickBot="1" x14ac:dyDescent="0.5">
      <c r="A92" s="23">
        <f t="shared" si="0"/>
        <v>78</v>
      </c>
      <c r="B92" s="63"/>
      <c r="C92" s="64"/>
      <c r="D92" s="64"/>
      <c r="E92" s="64"/>
      <c r="F92" s="65"/>
      <c r="G92" s="18"/>
      <c r="H92" s="18"/>
      <c r="I92" s="19"/>
      <c r="J92" s="17"/>
    </row>
    <row r="93" spans="1:13" ht="19.5" thickTop="1" thickBot="1" x14ac:dyDescent="0.5">
      <c r="A93" s="23">
        <f t="shared" si="0"/>
        <v>79</v>
      </c>
      <c r="B93" s="63"/>
      <c r="C93" s="64"/>
      <c r="D93" s="64"/>
      <c r="E93" s="64"/>
      <c r="F93" s="65"/>
      <c r="G93" s="18"/>
      <c r="H93" s="18"/>
      <c r="I93" s="19"/>
      <c r="J93" s="17"/>
    </row>
    <row r="94" spans="1:13" ht="19.5" thickTop="1" thickBot="1" x14ac:dyDescent="0.5">
      <c r="A94" s="23">
        <f t="shared" si="0"/>
        <v>80</v>
      </c>
      <c r="B94" s="63"/>
      <c r="C94" s="64"/>
      <c r="D94" s="64"/>
      <c r="E94" s="64"/>
      <c r="F94" s="65"/>
      <c r="G94" s="18"/>
      <c r="H94" s="18"/>
      <c r="I94" s="19"/>
      <c r="J94" s="17"/>
    </row>
    <row r="95" spans="1:13" ht="19.5" thickTop="1" thickBot="1" x14ac:dyDescent="0.5">
      <c r="A95" s="23">
        <f t="shared" si="0"/>
        <v>81</v>
      </c>
      <c r="B95" s="63"/>
      <c r="C95" s="64"/>
      <c r="D95" s="64"/>
      <c r="E95" s="64"/>
      <c r="F95" s="65"/>
      <c r="G95" s="18"/>
      <c r="H95" s="18"/>
      <c r="I95" s="19"/>
      <c r="J95" s="17"/>
    </row>
    <row r="96" spans="1:13" ht="19.5" thickTop="1" thickBot="1" x14ac:dyDescent="0.5">
      <c r="A96" s="23">
        <f t="shared" si="0"/>
        <v>82</v>
      </c>
      <c r="B96" s="63"/>
      <c r="C96" s="64"/>
      <c r="D96" s="64"/>
      <c r="E96" s="64"/>
      <c r="F96" s="65"/>
      <c r="G96" s="18"/>
      <c r="H96" s="18"/>
      <c r="I96" s="19"/>
      <c r="J96" s="17"/>
    </row>
    <row r="97" spans="1:10" ht="19.5" thickTop="1" thickBot="1" x14ac:dyDescent="0.5">
      <c r="A97" s="23">
        <f t="shared" si="0"/>
        <v>83</v>
      </c>
      <c r="B97" s="63"/>
      <c r="C97" s="64"/>
      <c r="D97" s="64"/>
      <c r="E97" s="64"/>
      <c r="F97" s="65"/>
      <c r="G97" s="18"/>
      <c r="H97" s="18"/>
      <c r="I97" s="19"/>
      <c r="J97" s="17"/>
    </row>
    <row r="98" spans="1:10" ht="19.5" thickTop="1" thickBot="1" x14ac:dyDescent="0.5">
      <c r="A98" s="23">
        <f t="shared" si="0"/>
        <v>84</v>
      </c>
      <c r="B98" s="63"/>
      <c r="C98" s="64"/>
      <c r="D98" s="64"/>
      <c r="E98" s="64"/>
      <c r="F98" s="65"/>
      <c r="G98" s="18"/>
      <c r="H98" s="18"/>
      <c r="I98" s="19"/>
      <c r="J98" s="17"/>
    </row>
    <row r="99" spans="1:10" ht="19.5" thickTop="1" thickBot="1" x14ac:dyDescent="0.5">
      <c r="A99" s="23">
        <f t="shared" si="0"/>
        <v>85</v>
      </c>
      <c r="B99" s="63"/>
      <c r="C99" s="64"/>
      <c r="D99" s="64"/>
      <c r="E99" s="64"/>
      <c r="F99" s="65"/>
      <c r="G99" s="18"/>
      <c r="H99" s="18"/>
      <c r="I99" s="19"/>
      <c r="J99" s="17"/>
    </row>
    <row r="100" spans="1:10" ht="19.5" thickTop="1" thickBot="1" x14ac:dyDescent="0.5">
      <c r="A100" s="23">
        <f t="shared" si="0"/>
        <v>86</v>
      </c>
      <c r="B100" s="63"/>
      <c r="C100" s="64"/>
      <c r="D100" s="64"/>
      <c r="E100" s="64"/>
      <c r="F100" s="65"/>
      <c r="G100" s="18"/>
      <c r="H100" s="18"/>
      <c r="I100" s="19"/>
      <c r="J100" s="17"/>
    </row>
    <row r="101" spans="1:10" ht="19.5" thickTop="1" thickBot="1" x14ac:dyDescent="0.5">
      <c r="A101" s="23">
        <f t="shared" si="0"/>
        <v>87</v>
      </c>
      <c r="B101" s="63"/>
      <c r="C101" s="64"/>
      <c r="D101" s="64"/>
      <c r="E101" s="64"/>
      <c r="F101" s="65"/>
      <c r="G101" s="18"/>
      <c r="H101" s="18"/>
      <c r="I101" s="19"/>
      <c r="J101" s="17"/>
    </row>
    <row r="102" spans="1:10" ht="19.5" thickTop="1" thickBot="1" x14ac:dyDescent="0.5">
      <c r="A102" s="23">
        <f t="shared" si="0"/>
        <v>88</v>
      </c>
      <c r="B102" s="63"/>
      <c r="C102" s="64"/>
      <c r="D102" s="64"/>
      <c r="E102" s="64"/>
      <c r="F102" s="65"/>
      <c r="G102" s="18"/>
      <c r="H102" s="18"/>
      <c r="I102" s="19"/>
      <c r="J102" s="17"/>
    </row>
    <row r="103" spans="1:10" ht="19.5" thickTop="1" thickBot="1" x14ac:dyDescent="0.5">
      <c r="A103" s="23">
        <f t="shared" si="0"/>
        <v>89</v>
      </c>
      <c r="B103" s="63"/>
      <c r="C103" s="64"/>
      <c r="D103" s="64"/>
      <c r="E103" s="64"/>
      <c r="F103" s="65"/>
      <c r="G103" s="18"/>
      <c r="H103" s="18"/>
      <c r="I103" s="19"/>
      <c r="J103" s="17"/>
    </row>
    <row r="104" spans="1:10" ht="19.5" thickTop="1" thickBot="1" x14ac:dyDescent="0.5">
      <c r="A104" s="23">
        <f t="shared" si="0"/>
        <v>90</v>
      </c>
      <c r="B104" s="63"/>
      <c r="C104" s="64"/>
      <c r="D104" s="64"/>
      <c r="E104" s="64"/>
      <c r="F104" s="65"/>
      <c r="G104" s="18"/>
      <c r="H104" s="18"/>
      <c r="I104" s="19"/>
      <c r="J104" s="17"/>
    </row>
    <row r="105" spans="1:10" ht="19.5" thickTop="1" thickBot="1" x14ac:dyDescent="0.5">
      <c r="A105" s="23">
        <f t="shared" si="0"/>
        <v>91</v>
      </c>
      <c r="B105" s="63"/>
      <c r="C105" s="64"/>
      <c r="D105" s="64"/>
      <c r="E105" s="64"/>
      <c r="F105" s="65"/>
      <c r="G105" s="18"/>
      <c r="H105" s="18"/>
      <c r="I105" s="19"/>
      <c r="J105" s="17"/>
    </row>
    <row r="106" spans="1:10" ht="19.5" thickTop="1" thickBot="1" x14ac:dyDescent="0.5">
      <c r="A106" s="23">
        <f t="shared" si="0"/>
        <v>92</v>
      </c>
      <c r="B106" s="63"/>
      <c r="C106" s="64"/>
      <c r="D106" s="64"/>
      <c r="E106" s="64"/>
      <c r="F106" s="65"/>
      <c r="G106" s="18"/>
      <c r="H106" s="18"/>
      <c r="I106" s="19"/>
      <c r="J106" s="17"/>
    </row>
    <row r="107" spans="1:10" ht="19.5" thickTop="1" thickBot="1" x14ac:dyDescent="0.5">
      <c r="A107" s="23">
        <f t="shared" si="0"/>
        <v>93</v>
      </c>
      <c r="B107" s="63"/>
      <c r="C107" s="64"/>
      <c r="D107" s="64"/>
      <c r="E107" s="64"/>
      <c r="F107" s="65"/>
      <c r="G107" s="18"/>
      <c r="H107" s="18"/>
      <c r="I107" s="19"/>
      <c r="J107" s="17"/>
    </row>
    <row r="108" spans="1:10" ht="19.5" thickTop="1" thickBot="1" x14ac:dyDescent="0.5">
      <c r="A108" s="23">
        <f t="shared" si="0"/>
        <v>94</v>
      </c>
      <c r="B108" s="63"/>
      <c r="C108" s="64"/>
      <c r="D108" s="64"/>
      <c r="E108" s="64"/>
      <c r="F108" s="65"/>
      <c r="G108" s="18"/>
      <c r="H108" s="18"/>
      <c r="I108" s="19"/>
      <c r="J108" s="17"/>
    </row>
    <row r="109" spans="1:10" ht="19.5" thickTop="1" thickBot="1" x14ac:dyDescent="0.5">
      <c r="A109" s="23">
        <f t="shared" si="0"/>
        <v>95</v>
      </c>
      <c r="B109" s="63"/>
      <c r="C109" s="64"/>
      <c r="D109" s="64"/>
      <c r="E109" s="64"/>
      <c r="F109" s="65"/>
      <c r="G109" s="18"/>
      <c r="H109" s="18"/>
      <c r="I109" s="19"/>
      <c r="J109" s="17"/>
    </row>
    <row r="110" spans="1:10" ht="19.5" thickTop="1" thickBot="1" x14ac:dyDescent="0.5">
      <c r="A110" s="23">
        <f t="shared" si="0"/>
        <v>96</v>
      </c>
      <c r="B110" s="63"/>
      <c r="C110" s="64"/>
      <c r="D110" s="64"/>
      <c r="E110" s="64"/>
      <c r="F110" s="65"/>
      <c r="G110" s="18"/>
      <c r="H110" s="18"/>
      <c r="I110" s="19"/>
      <c r="J110" s="17"/>
    </row>
    <row r="111" spans="1:10" ht="19.5" thickTop="1" thickBot="1" x14ac:dyDescent="0.5">
      <c r="A111" s="23">
        <f t="shared" si="0"/>
        <v>97</v>
      </c>
      <c r="B111" s="63"/>
      <c r="C111" s="64"/>
      <c r="D111" s="64"/>
      <c r="E111" s="64"/>
      <c r="F111" s="65"/>
      <c r="G111" s="18"/>
      <c r="H111" s="18"/>
      <c r="I111" s="19"/>
      <c r="J111" s="17"/>
    </row>
    <row r="112" spans="1:10" ht="19.5" thickTop="1" thickBot="1" x14ac:dyDescent="0.5">
      <c r="A112" s="23">
        <f t="shared" si="0"/>
        <v>98</v>
      </c>
      <c r="B112" s="63"/>
      <c r="C112" s="64"/>
      <c r="D112" s="64"/>
      <c r="E112" s="64"/>
      <c r="F112" s="65"/>
      <c r="G112" s="18"/>
      <c r="H112" s="18"/>
      <c r="I112" s="19"/>
      <c r="J112" s="17"/>
    </row>
    <row r="113" spans="1:10" ht="19.5" thickTop="1" thickBot="1" x14ac:dyDescent="0.5">
      <c r="A113" s="23">
        <f t="shared" si="0"/>
        <v>99</v>
      </c>
      <c r="B113" s="63"/>
      <c r="C113" s="64"/>
      <c r="D113" s="64"/>
      <c r="E113" s="64"/>
      <c r="F113" s="65"/>
      <c r="G113" s="18"/>
      <c r="H113" s="18"/>
      <c r="I113" s="19"/>
      <c r="J113" s="17"/>
    </row>
    <row r="114" spans="1:10" ht="19.5" thickTop="1" thickBot="1" x14ac:dyDescent="0.5">
      <c r="A114" s="23">
        <f t="shared" si="0"/>
        <v>100</v>
      </c>
      <c r="B114" s="63"/>
      <c r="C114" s="64"/>
      <c r="D114" s="64"/>
      <c r="E114" s="64"/>
      <c r="F114" s="65"/>
      <c r="G114" s="18"/>
      <c r="H114" s="18"/>
      <c r="I114" s="19"/>
      <c r="J114" s="17"/>
    </row>
    <row r="115" spans="1:10" ht="19.5" thickTop="1" thickBot="1" x14ac:dyDescent="0.5">
      <c r="A115" s="23">
        <f t="shared" si="0"/>
        <v>101</v>
      </c>
      <c r="B115" s="63"/>
      <c r="C115" s="64"/>
      <c r="D115" s="64"/>
      <c r="E115" s="64"/>
      <c r="F115" s="65"/>
      <c r="G115" s="18"/>
      <c r="H115" s="18"/>
      <c r="I115" s="19"/>
      <c r="J115" s="17"/>
    </row>
    <row r="116" spans="1:10" ht="19.5" thickTop="1" thickBot="1" x14ac:dyDescent="0.5">
      <c r="A116" s="23">
        <f t="shared" si="0"/>
        <v>102</v>
      </c>
      <c r="B116" s="63"/>
      <c r="C116" s="64"/>
      <c r="D116" s="64"/>
      <c r="E116" s="64"/>
      <c r="F116" s="65"/>
      <c r="G116" s="18"/>
      <c r="H116" s="18"/>
      <c r="I116" s="19"/>
      <c r="J116" s="17"/>
    </row>
    <row r="117" spans="1:10" ht="19.5" thickTop="1" thickBot="1" x14ac:dyDescent="0.5">
      <c r="A117" s="23">
        <f t="shared" si="0"/>
        <v>103</v>
      </c>
      <c r="B117" s="63"/>
      <c r="C117" s="64"/>
      <c r="D117" s="64"/>
      <c r="E117" s="64"/>
      <c r="F117" s="65"/>
      <c r="G117" s="18"/>
      <c r="H117" s="18"/>
      <c r="I117" s="19"/>
      <c r="J117" s="17"/>
    </row>
    <row r="118" spans="1:10" ht="19.5" thickTop="1" thickBot="1" x14ac:dyDescent="0.5">
      <c r="A118" s="23">
        <f t="shared" si="0"/>
        <v>104</v>
      </c>
      <c r="B118" s="63"/>
      <c r="C118" s="64"/>
      <c r="D118" s="64"/>
      <c r="E118" s="64"/>
      <c r="F118" s="65"/>
      <c r="G118" s="18"/>
      <c r="H118" s="18"/>
      <c r="I118" s="19"/>
      <c r="J118" s="17"/>
    </row>
    <row r="119" spans="1:10" ht="19.5" thickTop="1" thickBot="1" x14ac:dyDescent="0.5">
      <c r="A119" s="23">
        <f t="shared" si="0"/>
        <v>105</v>
      </c>
      <c r="B119" s="63"/>
      <c r="C119" s="64"/>
      <c r="D119" s="64"/>
      <c r="E119" s="64"/>
      <c r="F119" s="65"/>
      <c r="G119" s="18"/>
      <c r="H119" s="18"/>
      <c r="I119" s="19"/>
      <c r="J119" s="17"/>
    </row>
    <row r="120" spans="1:10" ht="19.5" thickTop="1" thickBot="1" x14ac:dyDescent="0.5">
      <c r="A120" s="23">
        <f t="shared" si="0"/>
        <v>106</v>
      </c>
      <c r="B120" s="63"/>
      <c r="C120" s="64"/>
      <c r="D120" s="64"/>
      <c r="E120" s="64"/>
      <c r="F120" s="65"/>
      <c r="G120" s="18"/>
      <c r="H120" s="18"/>
      <c r="I120" s="19"/>
      <c r="J120" s="17"/>
    </row>
    <row r="121" spans="1:10" ht="19.5" thickTop="1" thickBot="1" x14ac:dyDescent="0.5">
      <c r="A121" s="23">
        <f t="shared" si="0"/>
        <v>107</v>
      </c>
      <c r="B121" s="63"/>
      <c r="C121" s="64"/>
      <c r="D121" s="64"/>
      <c r="E121" s="64"/>
      <c r="F121" s="65"/>
      <c r="G121" s="18"/>
      <c r="H121" s="18"/>
      <c r="I121" s="19"/>
      <c r="J121" s="17"/>
    </row>
    <row r="122" spans="1:10" ht="19.5" thickTop="1" thickBot="1" x14ac:dyDescent="0.5">
      <c r="A122" s="23">
        <f t="shared" si="0"/>
        <v>108</v>
      </c>
      <c r="B122" s="63"/>
      <c r="C122" s="64"/>
      <c r="D122" s="64"/>
      <c r="E122" s="64"/>
      <c r="F122" s="65"/>
      <c r="G122" s="18"/>
      <c r="H122" s="18"/>
      <c r="I122" s="19"/>
      <c r="J122" s="17"/>
    </row>
    <row r="123" spans="1:10" ht="19.5" thickTop="1" thickBot="1" x14ac:dyDescent="0.5">
      <c r="A123" s="23">
        <f t="shared" si="0"/>
        <v>109</v>
      </c>
      <c r="B123" s="63"/>
      <c r="C123" s="64"/>
      <c r="D123" s="64"/>
      <c r="E123" s="64"/>
      <c r="F123" s="65"/>
      <c r="G123" s="18"/>
      <c r="H123" s="18"/>
      <c r="I123" s="19"/>
      <c r="J123" s="17"/>
    </row>
    <row r="124" spans="1:10" ht="19.5" thickTop="1" thickBot="1" x14ac:dyDescent="0.5">
      <c r="A124" s="23">
        <f t="shared" si="0"/>
        <v>110</v>
      </c>
      <c r="B124" s="63"/>
      <c r="C124" s="64"/>
      <c r="D124" s="64"/>
      <c r="E124" s="64"/>
      <c r="F124" s="65"/>
      <c r="G124" s="18"/>
      <c r="H124" s="18"/>
      <c r="I124" s="19"/>
      <c r="J124" s="17"/>
    </row>
    <row r="125" spans="1:10" ht="19.5" thickTop="1" thickBot="1" x14ac:dyDescent="0.5">
      <c r="A125" s="23">
        <f t="shared" si="0"/>
        <v>111</v>
      </c>
      <c r="B125" s="63"/>
      <c r="C125" s="64"/>
      <c r="D125" s="64"/>
      <c r="E125" s="64"/>
      <c r="F125" s="65"/>
      <c r="G125" s="18"/>
      <c r="H125" s="18"/>
      <c r="I125" s="19"/>
      <c r="J125" s="17"/>
    </row>
    <row r="126" spans="1:10" ht="19.5" thickTop="1" thickBot="1" x14ac:dyDescent="0.5">
      <c r="A126" s="23">
        <f t="shared" si="0"/>
        <v>112</v>
      </c>
      <c r="B126" s="63"/>
      <c r="C126" s="64"/>
      <c r="D126" s="64"/>
      <c r="E126" s="64"/>
      <c r="F126" s="65"/>
      <c r="G126" s="18"/>
      <c r="H126" s="18"/>
      <c r="I126" s="19"/>
      <c r="J126" s="17"/>
    </row>
    <row r="127" spans="1:10" ht="19.5" thickTop="1" thickBot="1" x14ac:dyDescent="0.5">
      <c r="A127" s="23">
        <f t="shared" si="0"/>
        <v>113</v>
      </c>
      <c r="B127" s="63"/>
      <c r="C127" s="64"/>
      <c r="D127" s="64"/>
      <c r="E127" s="64"/>
      <c r="F127" s="65"/>
      <c r="G127" s="18"/>
      <c r="H127" s="18"/>
      <c r="I127" s="19"/>
      <c r="J127" s="17"/>
    </row>
    <row r="128" spans="1:10" ht="19.5" thickTop="1" thickBot="1" x14ac:dyDescent="0.5">
      <c r="A128" s="23">
        <f t="shared" si="0"/>
        <v>114</v>
      </c>
      <c r="B128" s="63"/>
      <c r="C128" s="64"/>
      <c r="D128" s="64"/>
      <c r="E128" s="64"/>
      <c r="F128" s="65"/>
      <c r="G128" s="18"/>
      <c r="H128" s="18"/>
      <c r="I128" s="19"/>
      <c r="J128" s="17"/>
    </row>
    <row r="129" spans="1:10" ht="19.5" thickTop="1" thickBot="1" x14ac:dyDescent="0.5">
      <c r="A129" s="23">
        <f t="shared" si="0"/>
        <v>115</v>
      </c>
      <c r="B129" s="63"/>
      <c r="C129" s="64"/>
      <c r="D129" s="64"/>
      <c r="E129" s="64"/>
      <c r="F129" s="65"/>
      <c r="G129" s="18"/>
      <c r="H129" s="18"/>
      <c r="I129" s="19"/>
      <c r="J129" s="17"/>
    </row>
    <row r="130" spans="1:10" ht="19.5" thickTop="1" thickBot="1" x14ac:dyDescent="0.5">
      <c r="A130" s="23">
        <f t="shared" si="0"/>
        <v>116</v>
      </c>
      <c r="B130" s="63"/>
      <c r="C130" s="64"/>
      <c r="D130" s="64"/>
      <c r="E130" s="64"/>
      <c r="F130" s="65"/>
      <c r="G130" s="18"/>
      <c r="H130" s="18"/>
      <c r="I130" s="19"/>
      <c r="J130" s="17"/>
    </row>
    <row r="131" spans="1:10" ht="19.5" thickTop="1" thickBot="1" x14ac:dyDescent="0.5">
      <c r="A131" s="23">
        <f t="shared" si="0"/>
        <v>117</v>
      </c>
      <c r="B131" s="63"/>
      <c r="C131" s="64"/>
      <c r="D131" s="64"/>
      <c r="E131" s="64"/>
      <c r="F131" s="65"/>
      <c r="G131" s="18"/>
      <c r="H131" s="18"/>
      <c r="I131" s="19"/>
      <c r="J131" s="17"/>
    </row>
    <row r="132" spans="1:10" ht="19.5" thickTop="1" thickBot="1" x14ac:dyDescent="0.5">
      <c r="A132" s="23">
        <f t="shared" si="0"/>
        <v>118</v>
      </c>
      <c r="B132" s="63"/>
      <c r="C132" s="64"/>
      <c r="D132" s="64"/>
      <c r="E132" s="64"/>
      <c r="F132" s="65"/>
      <c r="G132" s="18"/>
      <c r="H132" s="18"/>
      <c r="I132" s="19"/>
      <c r="J132" s="17"/>
    </row>
    <row r="133" spans="1:10" ht="19.5" thickTop="1" thickBot="1" x14ac:dyDescent="0.5">
      <c r="A133" s="23">
        <f t="shared" si="0"/>
        <v>119</v>
      </c>
      <c r="B133" s="63"/>
      <c r="C133" s="64"/>
      <c r="D133" s="64"/>
      <c r="E133" s="64"/>
      <c r="F133" s="65"/>
      <c r="G133" s="18"/>
      <c r="H133" s="18"/>
      <c r="I133" s="19"/>
      <c r="J133" s="17"/>
    </row>
    <row r="134" spans="1:10" ht="20.5" thickTop="1" x14ac:dyDescent="0.45">
      <c r="A134" s="69" t="e">
        <f>"Mail académique : "&amp;VLOOKUP(I$6,S$11:T$36,2,)&amp;"                               Mail National : aesh-avs@snalc.fr"</f>
        <v>#N/A</v>
      </c>
      <c r="B134" s="69"/>
      <c r="C134" s="69"/>
      <c r="D134" s="69"/>
      <c r="E134" s="69"/>
      <c r="F134" s="69"/>
      <c r="G134" s="69"/>
      <c r="H134" s="69"/>
      <c r="I134" s="69"/>
      <c r="J134" s="69"/>
    </row>
    <row r="135" spans="1:10" x14ac:dyDescent="0.45">
      <c r="I135" s="11"/>
      <c r="J135" s="11"/>
    </row>
    <row r="136" spans="1:10" x14ac:dyDescent="0.45">
      <c r="I136" s="12"/>
      <c r="J136" s="11"/>
    </row>
    <row r="137" spans="1:10" x14ac:dyDescent="0.45">
      <c r="H137" s="6" t="s">
        <v>75</v>
      </c>
      <c r="I137" s="13">
        <f>INT(C9)</f>
        <v>0</v>
      </c>
      <c r="J137" s="14">
        <f>(C9-I137)*60</f>
        <v>0</v>
      </c>
    </row>
    <row r="138" spans="1:10" x14ac:dyDescent="0.45">
      <c r="H138" s="70" t="s">
        <v>76</v>
      </c>
      <c r="I138" s="13">
        <f>SUM(I71:I133,I11:I66)</f>
        <v>0</v>
      </c>
      <c r="J138" s="14">
        <f>SUM(J71:J133,J11:J66)</f>
        <v>0</v>
      </c>
    </row>
    <row r="139" spans="1:10" x14ac:dyDescent="0.45">
      <c r="H139" s="70"/>
      <c r="I139" s="13">
        <f>I138+INT(J138/60)</f>
        <v>0</v>
      </c>
      <c r="J139" s="14">
        <f>ROUND((J138/60-INT(J138/60))*60,0)</f>
        <v>0</v>
      </c>
    </row>
    <row r="140" spans="1:10" x14ac:dyDescent="0.45">
      <c r="I140" s="1">
        <f>ROUND(I139+J139/60,2)</f>
        <v>0</v>
      </c>
    </row>
  </sheetData>
  <sheetProtection algorithmName="SHA-512" hashValue="XsosWcM4/EiVrn+KsfOpUjp0ZukbCe7GOTe6g5f3sN0L+GYTQY97j3Ac9JGU5m6RexBRS7ohZXpP6WWCpJ7A8w==" saltValue="facKHVM5OHx+nCkv6w4T4g==" spinCount="100000" sheet="1" objects="1" scenarios="1"/>
  <mergeCells count="147">
    <mergeCell ref="I9:J9"/>
    <mergeCell ref="L65:M65"/>
    <mergeCell ref="B66:F66"/>
    <mergeCell ref="I5:J5"/>
    <mergeCell ref="E9:F9"/>
    <mergeCell ref="C6:G6"/>
    <mergeCell ref="I6:J6"/>
    <mergeCell ref="B28:F28"/>
    <mergeCell ref="B29:F29"/>
    <mergeCell ref="B30:F30"/>
    <mergeCell ref="B31:F31"/>
    <mergeCell ref="B32:F32"/>
    <mergeCell ref="B33:F33"/>
    <mergeCell ref="B34:F34"/>
    <mergeCell ref="B35:F35"/>
    <mergeCell ref="B36:F36"/>
    <mergeCell ref="B37:F37"/>
    <mergeCell ref="B25:F25"/>
    <mergeCell ref="B26:F26"/>
    <mergeCell ref="B15:F15"/>
    <mergeCell ref="B12:F12"/>
    <mergeCell ref="G9:H9"/>
    <mergeCell ref="A10:F10"/>
    <mergeCell ref="B11:F11"/>
    <mergeCell ref="L1:M2"/>
    <mergeCell ref="A1:J1"/>
    <mergeCell ref="A2:J2"/>
    <mergeCell ref="C7:D7"/>
    <mergeCell ref="E7:J7"/>
    <mergeCell ref="A3:J3"/>
    <mergeCell ref="C4:D4"/>
    <mergeCell ref="E4:F4"/>
    <mergeCell ref="A8:J8"/>
    <mergeCell ref="G4:J4"/>
    <mergeCell ref="A4:B4"/>
    <mergeCell ref="A6:B6"/>
    <mergeCell ref="A7:B7"/>
    <mergeCell ref="A5:C5"/>
    <mergeCell ref="E5:H5"/>
    <mergeCell ref="B27:F27"/>
    <mergeCell ref="A9:B9"/>
    <mergeCell ref="B24:F24"/>
    <mergeCell ref="B19:F19"/>
    <mergeCell ref="B20:F20"/>
    <mergeCell ref="B21:F21"/>
    <mergeCell ref="B22:F22"/>
    <mergeCell ref="B23:F23"/>
    <mergeCell ref="B16:F16"/>
    <mergeCell ref="B17:F17"/>
    <mergeCell ref="B18:F18"/>
    <mergeCell ref="B13:F13"/>
    <mergeCell ref="B14:F14"/>
    <mergeCell ref="A134:J134"/>
    <mergeCell ref="H138:H139"/>
    <mergeCell ref="A67:J67"/>
    <mergeCell ref="B130:F130"/>
    <mergeCell ref="B131:F131"/>
    <mergeCell ref="B132:F132"/>
    <mergeCell ref="B133:F133"/>
    <mergeCell ref="B125:F125"/>
    <mergeCell ref="B126:F126"/>
    <mergeCell ref="B127:F127"/>
    <mergeCell ref="B128:F128"/>
    <mergeCell ref="B129:F129"/>
    <mergeCell ref="B75:F75"/>
    <mergeCell ref="B76:F76"/>
    <mergeCell ref="B77:F77"/>
    <mergeCell ref="B123:F123"/>
    <mergeCell ref="B124:F124"/>
    <mergeCell ref="B71:F71"/>
    <mergeCell ref="B72:F72"/>
    <mergeCell ref="B78:F78"/>
    <mergeCell ref="B79:F79"/>
    <mergeCell ref="B80:F80"/>
    <mergeCell ref="B81:F81"/>
    <mergeCell ref="B82:F82"/>
    <mergeCell ref="B43:F43"/>
    <mergeCell ref="B44:F44"/>
    <mergeCell ref="B45:F45"/>
    <mergeCell ref="B46:F46"/>
    <mergeCell ref="B47:F47"/>
    <mergeCell ref="B38:F38"/>
    <mergeCell ref="B39:F39"/>
    <mergeCell ref="B40:F40"/>
    <mergeCell ref="B41:F41"/>
    <mergeCell ref="B42:F42"/>
    <mergeCell ref="B53:F53"/>
    <mergeCell ref="B54:F54"/>
    <mergeCell ref="B55:F55"/>
    <mergeCell ref="B56:F56"/>
    <mergeCell ref="B57:F57"/>
    <mergeCell ref="B48:F48"/>
    <mergeCell ref="B49:F49"/>
    <mergeCell ref="B50:F50"/>
    <mergeCell ref="B51:F51"/>
    <mergeCell ref="B52:F52"/>
    <mergeCell ref="B88:F88"/>
    <mergeCell ref="B89:F89"/>
    <mergeCell ref="B90:F90"/>
    <mergeCell ref="B91:F91"/>
    <mergeCell ref="B92:F92"/>
    <mergeCell ref="B63:F63"/>
    <mergeCell ref="B64:F64"/>
    <mergeCell ref="B65:F65"/>
    <mergeCell ref="B58:F58"/>
    <mergeCell ref="B59:F59"/>
    <mergeCell ref="B60:F60"/>
    <mergeCell ref="B61:F61"/>
    <mergeCell ref="B62:F62"/>
    <mergeCell ref="B83:F83"/>
    <mergeCell ref="B84:F84"/>
    <mergeCell ref="B85:F85"/>
    <mergeCell ref="B86:F86"/>
    <mergeCell ref="B87:F87"/>
    <mergeCell ref="A70:F70"/>
    <mergeCell ref="B73:F73"/>
    <mergeCell ref="B74:F74"/>
    <mergeCell ref="B98:F98"/>
    <mergeCell ref="B99:F99"/>
    <mergeCell ref="B100:F100"/>
    <mergeCell ref="B101:F101"/>
    <mergeCell ref="B102:F102"/>
    <mergeCell ref="B93:F93"/>
    <mergeCell ref="B94:F94"/>
    <mergeCell ref="B95:F95"/>
    <mergeCell ref="B96:F96"/>
    <mergeCell ref="B97:F97"/>
    <mergeCell ref="B108:F108"/>
    <mergeCell ref="B109:F109"/>
    <mergeCell ref="B110:F110"/>
    <mergeCell ref="B111:F111"/>
    <mergeCell ref="B112:F112"/>
    <mergeCell ref="B103:F103"/>
    <mergeCell ref="B104:F104"/>
    <mergeCell ref="B105:F105"/>
    <mergeCell ref="B106:F106"/>
    <mergeCell ref="B107:F107"/>
    <mergeCell ref="B118:F118"/>
    <mergeCell ref="B119:F119"/>
    <mergeCell ref="B120:F120"/>
    <mergeCell ref="B121:F121"/>
    <mergeCell ref="B122:F122"/>
    <mergeCell ref="B113:F113"/>
    <mergeCell ref="B114:F114"/>
    <mergeCell ref="B115:F115"/>
    <mergeCell ref="B116:F116"/>
    <mergeCell ref="B117:F117"/>
  </mergeCells>
  <conditionalFormatting sqref="C7:D7">
    <cfRule type="cellIs" dxfId="5" priority="4" operator="lessThan">
      <formula>50%</formula>
    </cfRule>
    <cfRule type="cellIs" dxfId="4" priority="5" operator="greaterThan">
      <formula>100%</formula>
    </cfRule>
    <cfRule type="cellIs" dxfId="3" priority="6" operator="between">
      <formula>0.5</formula>
      <formula>1</formula>
    </cfRule>
  </conditionalFormatting>
  <conditionalFormatting sqref="I9">
    <cfRule type="expression" dxfId="2" priority="295">
      <formula>$I$140&gt;$C$9</formula>
    </cfRule>
    <cfRule type="expression" dxfId="1" priority="296">
      <formula>ROUND($I$140,2)=ROUND($C$9,2)</formula>
    </cfRule>
    <cfRule type="expression" dxfId="0" priority="297">
      <formula>$I$140&gt;$C$9*0.8</formula>
    </cfRule>
  </conditionalFormatting>
  <dataValidations count="2">
    <dataValidation type="list" allowBlank="1" showInputMessage="1" showErrorMessage="1" sqref="I6:J6">
      <formula1>$S$11:$S$36</formula1>
    </dataValidation>
    <dataValidation type="list" allowBlank="1" showInputMessage="1" showErrorMessage="1" sqref="B11:F66 B71:F133">
      <formula1>rubriques</formula1>
    </dataValidation>
  </dataValidations>
  <hyperlinks>
    <hyperlink ref="M6" r:id="rId1"/>
    <hyperlink ref="T20" r:id="rId2"/>
  </hyperlinks>
  <printOptions horizontalCentered="1" verticalCentered="1"/>
  <pageMargins left="0.11811023622047245" right="0.11811023622047245" top="3.937007874015748E-2" bottom="7.874015748031496E-2" header="0.31496062992125984" footer="0.11811023622047245"/>
  <pageSetup paperSize="9" scale="59" fitToHeight="0" orientation="portrait" r:id="rId3"/>
  <headerFooter>
    <oddFooter>&amp;L&amp;"Arial,Gras"&amp;18Adhésion à vie : &amp;K0070C0vous ne payez qu'une fois,&amp;K01+000 &amp;KFF000030€&amp;R&amp;"Arial,Gras"&amp;18Nous soutenir :  &amp;16https://snalc.fr/adhérer-choix-du-mode-de-paiement/</oddFooter>
  </headerFooter>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49"/>
  <sheetViews>
    <sheetView showGridLines="0" zoomScale="96" zoomScaleNormal="96" workbookViewId="0">
      <pane ySplit="6" topLeftCell="A7" activePane="bottomLeft" state="frozen"/>
      <selection pane="bottomLeft" activeCell="A14" sqref="A14"/>
    </sheetView>
  </sheetViews>
  <sheetFormatPr baseColWidth="10" defaultColWidth="10.640625" defaultRowHeight="18.5" x14ac:dyDescent="0.45"/>
  <cols>
    <col min="1" max="1" width="154.35546875" style="1" customWidth="1"/>
    <col min="2" max="16384" width="10.640625" style="1"/>
  </cols>
  <sheetData>
    <row r="1" spans="1:1" ht="89" x14ac:dyDescent="0.45">
      <c r="A1" s="57" t="s">
        <v>80</v>
      </c>
    </row>
    <row r="2" spans="1:1" ht="8.4" customHeight="1" x14ac:dyDescent="0.45">
      <c r="A2" s="30"/>
    </row>
    <row r="3" spans="1:1" ht="46.75" customHeight="1" x14ac:dyDescent="0.45">
      <c r="A3" s="31" t="s">
        <v>81</v>
      </c>
    </row>
    <row r="4" spans="1:1" ht="10.25" customHeight="1" x14ac:dyDescent="0.45">
      <c r="A4" s="32"/>
    </row>
    <row r="5" spans="1:1" s="34" customFormat="1" x14ac:dyDescent="0.45">
      <c r="A5" s="33" t="s">
        <v>82</v>
      </c>
    </row>
    <row r="6" spans="1:1" s="34" customFormat="1" ht="21" x14ac:dyDescent="0.45">
      <c r="A6" s="35"/>
    </row>
    <row r="7" spans="1:1" s="37" customFormat="1" ht="47.4" customHeight="1" x14ac:dyDescent="0.5">
      <c r="A7" s="36" t="s">
        <v>83</v>
      </c>
    </row>
    <row r="8" spans="1:1" s="37" customFormat="1" ht="21" x14ac:dyDescent="0.5">
      <c r="A8" s="38" t="s">
        <v>84</v>
      </c>
    </row>
    <row r="9" spans="1:1" s="37" customFormat="1" ht="40" x14ac:dyDescent="0.5">
      <c r="A9" s="36" t="s">
        <v>85</v>
      </c>
    </row>
    <row r="10" spans="1:1" s="37" customFormat="1" ht="21" x14ac:dyDescent="0.5">
      <c r="A10" s="39"/>
    </row>
    <row r="11" spans="1:1" s="37" customFormat="1" ht="25" x14ac:dyDescent="0.5">
      <c r="A11" s="40" t="s">
        <v>86</v>
      </c>
    </row>
    <row r="12" spans="1:1" s="37" customFormat="1" ht="60" x14ac:dyDescent="0.5">
      <c r="A12" s="36" t="s">
        <v>87</v>
      </c>
    </row>
    <row r="13" spans="1:1" s="37" customFormat="1" ht="21" x14ac:dyDescent="0.5">
      <c r="A13" s="36" t="s">
        <v>88</v>
      </c>
    </row>
    <row r="14" spans="1:1" s="37" customFormat="1" ht="21" x14ac:dyDescent="0.5">
      <c r="A14" s="36" t="s">
        <v>89</v>
      </c>
    </row>
    <row r="15" spans="1:1" s="37" customFormat="1" ht="21" x14ac:dyDescent="0.5">
      <c r="A15" s="36" t="s">
        <v>90</v>
      </c>
    </row>
    <row r="16" spans="1:1" s="37" customFormat="1" ht="21" x14ac:dyDescent="0.5">
      <c r="A16" s="36" t="s">
        <v>91</v>
      </c>
    </row>
    <row r="17" spans="1:1" s="37" customFormat="1" ht="21" x14ac:dyDescent="0.5">
      <c r="A17" s="39"/>
    </row>
    <row r="18" spans="1:1" s="37" customFormat="1" ht="25" x14ac:dyDescent="0.5">
      <c r="A18" s="40" t="s">
        <v>92</v>
      </c>
    </row>
    <row r="19" spans="1:1" s="37" customFormat="1" ht="21" x14ac:dyDescent="0.5">
      <c r="A19" s="36" t="s">
        <v>93</v>
      </c>
    </row>
    <row r="20" spans="1:1" s="37" customFormat="1" ht="21" x14ac:dyDescent="0.5">
      <c r="A20" s="36" t="s">
        <v>94</v>
      </c>
    </row>
    <row r="21" spans="1:1" s="37" customFormat="1" ht="21" x14ac:dyDescent="0.5">
      <c r="A21" s="36" t="s">
        <v>95</v>
      </c>
    </row>
    <row r="22" spans="1:1" s="37" customFormat="1" ht="21" x14ac:dyDescent="0.5">
      <c r="A22" s="36" t="s">
        <v>110</v>
      </c>
    </row>
    <row r="23" spans="1:1" s="37" customFormat="1" ht="21" x14ac:dyDescent="0.5">
      <c r="A23" s="36" t="s">
        <v>111</v>
      </c>
    </row>
    <row r="24" spans="1:1" s="37" customFormat="1" ht="21" x14ac:dyDescent="0.5">
      <c r="A24" s="36" t="s">
        <v>112</v>
      </c>
    </row>
    <row r="25" spans="1:1" s="37" customFormat="1" ht="21" x14ac:dyDescent="0.5">
      <c r="A25" s="36" t="s">
        <v>113</v>
      </c>
    </row>
    <row r="26" spans="1:1" s="37" customFormat="1" ht="21" x14ac:dyDescent="0.5">
      <c r="A26" s="39"/>
    </row>
    <row r="27" spans="1:1" s="37" customFormat="1" ht="25" x14ac:dyDescent="0.5">
      <c r="A27" s="40" t="s">
        <v>96</v>
      </c>
    </row>
    <row r="28" spans="1:1" s="37" customFormat="1" ht="40" x14ac:dyDescent="0.5">
      <c r="A28" s="41" t="s">
        <v>107</v>
      </c>
    </row>
    <row r="29" spans="1:1" s="37" customFormat="1" ht="150" customHeight="1" x14ac:dyDescent="0.5">
      <c r="A29" s="36" t="s">
        <v>97</v>
      </c>
    </row>
    <row r="30" spans="1:1" s="37" customFormat="1" ht="21" x14ac:dyDescent="0.5">
      <c r="A30" s="36" t="s">
        <v>98</v>
      </c>
    </row>
    <row r="31" spans="1:1" s="37" customFormat="1" ht="21" x14ac:dyDescent="0.5">
      <c r="A31" s="39"/>
    </row>
    <row r="32" spans="1:1" s="37" customFormat="1" ht="25" x14ac:dyDescent="0.5">
      <c r="A32" s="40" t="s">
        <v>99</v>
      </c>
    </row>
    <row r="33" spans="1:1" s="37" customFormat="1" ht="60" x14ac:dyDescent="0.5">
      <c r="A33" s="41" t="s">
        <v>108</v>
      </c>
    </row>
    <row r="34" spans="1:1" s="37" customFormat="1" ht="40" x14ac:dyDescent="0.5">
      <c r="A34" s="36" t="s">
        <v>100</v>
      </c>
    </row>
    <row r="35" spans="1:1" s="37" customFormat="1" ht="21" x14ac:dyDescent="0.5">
      <c r="A35" s="36" t="s">
        <v>101</v>
      </c>
    </row>
    <row r="36" spans="1:1" s="37" customFormat="1" ht="21" x14ac:dyDescent="0.5">
      <c r="A36" s="39"/>
    </row>
    <row r="37" spans="1:1" s="37" customFormat="1" ht="25" x14ac:dyDescent="0.5">
      <c r="A37" s="40" t="s">
        <v>102</v>
      </c>
    </row>
    <row r="38" spans="1:1" s="37" customFormat="1" ht="40" x14ac:dyDescent="0.5">
      <c r="A38" s="36" t="s">
        <v>103</v>
      </c>
    </row>
    <row r="39" spans="1:1" s="37" customFormat="1" ht="61.5" x14ac:dyDescent="0.5">
      <c r="A39" s="36" t="s">
        <v>109</v>
      </c>
    </row>
    <row r="40" spans="1:1" s="37" customFormat="1" ht="41" x14ac:dyDescent="0.5">
      <c r="A40" s="42" t="s">
        <v>104</v>
      </c>
    </row>
    <row r="41" spans="1:1" s="37" customFormat="1" ht="40" x14ac:dyDescent="0.5">
      <c r="A41" s="36" t="s">
        <v>105</v>
      </c>
    </row>
    <row r="42" spans="1:1" s="37" customFormat="1" ht="21" x14ac:dyDescent="0.5">
      <c r="A42" s="39"/>
    </row>
    <row r="43" spans="1:1" s="37" customFormat="1" ht="42" x14ac:dyDescent="0.5">
      <c r="A43" s="38" t="s">
        <v>106</v>
      </c>
    </row>
    <row r="44" spans="1:1" s="37" customFormat="1" ht="21" x14ac:dyDescent="0.5"/>
    <row r="45" spans="1:1" s="37" customFormat="1" ht="21" x14ac:dyDescent="0.5"/>
    <row r="46" spans="1:1" s="37" customFormat="1" ht="21" x14ac:dyDescent="0.5"/>
    <row r="47" spans="1:1" s="37" customFormat="1" ht="21" x14ac:dyDescent="0.5"/>
    <row r="48" spans="1:1" s="37" customFormat="1" ht="21" x14ac:dyDescent="0.5"/>
    <row r="49" s="37" customFormat="1" ht="21" x14ac:dyDescent="0.5"/>
  </sheetData>
  <sheetProtection algorithmName="SHA-512" hashValue="dmfsWGVFgdWuxHi4FGxUSMmFdxSNR0Y7pbLIR7sQzwV9iyBECm3rHUwxqUJ58sRMqbBZGxHGMkagTx2gZiGzAA==" saltValue="nTeuDDe2f38fSB0rfcIS2Q==" spinCount="100000" sheet="1" objects="1" scenarios="1"/>
  <hyperlinks>
    <hyperlink ref="A8" r:id="rId1" display="https://www.google.com/url?sa=t&amp;rct=j&amp;q=&amp;esrc=s&amp;source=web&amp;cd=&amp;cad=rja&amp;uact=8&amp;ved=2ahUKEwj804fI-N_8AhUiUKQEHaTWDfkQFnoECBQQAQ&amp;url=https%3A%2F%2Fwww.education.gouv.fr%2Fbo%2F19%2FHebdo23%2FMENH1915158C.htm&amp;usg=AOvVaw3Uem8VgHhXh3TQBr1diES8"/>
    <hyperlink ref="A43" r:id="rId2" display="https://snalc.fr/contact/"/>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Présentation feuille de calcul</vt:lpstr>
      <vt:lpstr>Calcul heures connexes 23-24</vt:lpstr>
      <vt:lpstr>Texte et conseils</vt:lpstr>
      <vt:lpstr>rubriques</vt:lpstr>
      <vt:lpstr>'Calcul heures connexes 23-24'!Zone_d_impression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domenge</dc:creator>
  <cp:lastModifiedBy>dan.arnaud@free.fr</cp:lastModifiedBy>
  <cp:lastPrinted>2023-09-11T09:01:54Z</cp:lastPrinted>
  <dcterms:created xsi:type="dcterms:W3CDTF">2022-10-21T13:49:54Z</dcterms:created>
  <dcterms:modified xsi:type="dcterms:W3CDTF">2023-09-11T09:12:42Z</dcterms:modified>
</cp:coreProperties>
</file>